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Operaciones Monetarias Diarias\Operaciones Inyección\Subastas de Reporto\2020\Resultados de internet\"/>
    </mc:Choice>
  </mc:AlternateContent>
  <bookViews>
    <workbookView xWindow="0" yWindow="0" windowWidth="20490" windowHeight="7245"/>
  </bookViews>
  <sheets>
    <sheet name="Resultados SRM" sheetId="1" r:id="rId1"/>
  </sheets>
  <definedNames>
    <definedName name="_xlnm.Print_Area" localSheetId="0">'Resultados SRM'!$B$2:$I$99</definedName>
    <definedName name="_xlnm.Print_Titles" localSheetId="0">'Resultados SRM'!$2:$13</definedName>
  </definedNames>
  <calcPr calcId="162913" iterateDelta="9.9999999999999995E-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5" i="1" l="1"/>
  <c r="F95" i="1"/>
  <c r="H98" i="1" l="1"/>
  <c r="H97" i="1"/>
  <c r="H96" i="1"/>
  <c r="F98" i="1"/>
  <c r="F97" i="1"/>
  <c r="F96" i="1"/>
  <c r="F92" i="1"/>
  <c r="H92" i="1"/>
  <c r="H99" i="1" l="1"/>
  <c r="H89" i="1"/>
  <c r="F89" i="1"/>
  <c r="F80" i="1" l="1"/>
  <c r="H80" i="1"/>
  <c r="H77" i="1" l="1"/>
  <c r="F77" i="1"/>
  <c r="F99" i="1" l="1"/>
  <c r="H67" i="1"/>
  <c r="F67" i="1"/>
  <c r="H64" i="1" l="1"/>
  <c r="F64" i="1"/>
  <c r="H55" i="1" l="1"/>
  <c r="F55" i="1"/>
  <c r="H52" i="1" l="1"/>
  <c r="F52" i="1"/>
  <c r="H43" i="1" l="1"/>
  <c r="F43" i="1"/>
  <c r="H40" i="1" l="1"/>
  <c r="F40" i="1"/>
  <c r="H31" i="1" l="1"/>
  <c r="F31" i="1"/>
  <c r="H28" i="1" l="1"/>
  <c r="F28" i="1"/>
  <c r="H19" i="1" l="1"/>
  <c r="F19" i="1"/>
  <c r="H16" i="1" l="1"/>
  <c r="H68" i="1" s="1"/>
  <c r="F16" i="1"/>
  <c r="F68" i="1" s="1"/>
</calcChain>
</file>

<file path=xl/sharedStrings.xml><?xml version="1.0" encoding="utf-8"?>
<sst xmlns="http://schemas.openxmlformats.org/spreadsheetml/2006/main" count="217" uniqueCount="99">
  <si>
    <t>Resultados de Subastas Monetarias de Reportos Monetarios</t>
  </si>
  <si>
    <t>Número de Subasta</t>
  </si>
  <si>
    <t xml:space="preserve">Fecha </t>
  </si>
  <si>
    <t>Código del instrumento</t>
  </si>
  <si>
    <t>Plazo  
(En días)</t>
  </si>
  <si>
    <t>Ofertas recibidas</t>
  </si>
  <si>
    <t>Ofertas adjudicadas</t>
  </si>
  <si>
    <t>Monto</t>
  </si>
  <si>
    <t>Tasa de interés promedio ponderada</t>
  </si>
  <si>
    <t>Total</t>
  </si>
  <si>
    <t>(Montos en millones de córdobas)</t>
  </si>
  <si>
    <t>7 días</t>
  </si>
  <si>
    <t>SUBTOTAL</t>
  </si>
  <si>
    <t xml:space="preserve">No se presentaron ofertas </t>
  </si>
  <si>
    <t>1 día</t>
  </si>
  <si>
    <t>SRM-001-20</t>
  </si>
  <si>
    <t>RM-1d-2020-001</t>
  </si>
  <si>
    <t>RM-7d-2020-001</t>
  </si>
  <si>
    <t>Total enero</t>
  </si>
  <si>
    <t>SRM-002-20</t>
  </si>
  <si>
    <t>RM-3d-2020-001</t>
  </si>
  <si>
    <t>RM-7d-2020-002</t>
  </si>
  <si>
    <t>3 días</t>
  </si>
  <si>
    <t>SRM-003-20</t>
  </si>
  <si>
    <t>RM-1d-2020-002</t>
  </si>
  <si>
    <t>-</t>
  </si>
  <si>
    <t>SRM-004-20</t>
  </si>
  <si>
    <t>RM-1d-2020-003</t>
  </si>
  <si>
    <t>SRM-005-20</t>
  </si>
  <si>
    <t>RM-1d-2020-004</t>
  </si>
  <si>
    <t>SRM-006-20</t>
  </si>
  <si>
    <t>RM-1d-2020-005</t>
  </si>
  <si>
    <t>RM-7d-2020-003</t>
  </si>
  <si>
    <t>SRM-007-20</t>
  </si>
  <si>
    <t>RM-7d-2020-004</t>
  </si>
  <si>
    <t>RM-3d-2020-002</t>
  </si>
  <si>
    <t>SRM-008-20</t>
  </si>
  <si>
    <t>RM-1d-2020-006</t>
  </si>
  <si>
    <t>SRM-009-20</t>
  </si>
  <si>
    <t>RM-1d-2020-007</t>
  </si>
  <si>
    <t>SRM-010-20</t>
  </si>
  <si>
    <t>RM-1d-2020-008</t>
  </si>
  <si>
    <t>SRM-011-20</t>
  </si>
  <si>
    <t>RM-1d-2020-009</t>
  </si>
  <si>
    <t>RM-7d-2020-005</t>
  </si>
  <si>
    <t>SRM-012-20</t>
  </si>
  <si>
    <t xml:space="preserve">RM-3d-2020-003 </t>
  </si>
  <si>
    <t>RM-7d-2020-006</t>
  </si>
  <si>
    <t>SRM-013-20</t>
  </si>
  <si>
    <t>RM-1d-2020-010</t>
  </si>
  <si>
    <t>SRM-014-20</t>
  </si>
  <si>
    <t>RM-1d-2020-011</t>
  </si>
  <si>
    <t>SRM-015-20</t>
  </si>
  <si>
    <t>RM-1d-2020-012</t>
  </si>
  <si>
    <t>SRM-016-20</t>
  </si>
  <si>
    <t xml:space="preserve">RM-1d-2020-013 </t>
  </si>
  <si>
    <t>RM-7d-2020-007</t>
  </si>
  <si>
    <t>SRM-017-20</t>
  </si>
  <si>
    <t>RM-3d-2020-004</t>
  </si>
  <si>
    <t>RM-7d-2020-008</t>
  </si>
  <si>
    <t>SRM-018-20</t>
  </si>
  <si>
    <t>RM-1d-2020-014</t>
  </si>
  <si>
    <t>SRM-019-20</t>
  </si>
  <si>
    <t>RM-1d-2020-015</t>
  </si>
  <si>
    <t>SRM-020-20</t>
  </si>
  <si>
    <t>RM-1d-2020-016</t>
  </si>
  <si>
    <t>SRM-021-20</t>
  </si>
  <si>
    <t>RM-1d-2020-017</t>
  </si>
  <si>
    <t>RM-7d-2020-009</t>
  </si>
  <si>
    <t>SRM-022-20</t>
  </si>
  <si>
    <t>RM-3d-2020-005</t>
  </si>
  <si>
    <t>RM-7d-2020-010</t>
  </si>
  <si>
    <t>Total febrero</t>
  </si>
  <si>
    <t>SRM-023-20</t>
  </si>
  <si>
    <t>RM-1d-2020-018</t>
  </si>
  <si>
    <t>SRM-024-20</t>
  </si>
  <si>
    <t>RM-1d-2020-019</t>
  </si>
  <si>
    <t>SRM-025-20</t>
  </si>
  <si>
    <t>RM-1d-2020-020</t>
  </si>
  <si>
    <t>SRM-026-20</t>
  </si>
  <si>
    <t>RM-1d-2020-021</t>
  </si>
  <si>
    <t>RM-7d-2020-011</t>
  </si>
  <si>
    <t>SRM-027-20</t>
  </si>
  <si>
    <t>RM-3d-2020-006</t>
  </si>
  <si>
    <t>RM-7d-2020-012</t>
  </si>
  <si>
    <t>SRM-028-20</t>
  </si>
  <si>
    <t>RM-1d-2020-022</t>
  </si>
  <si>
    <t>SRM-029-20</t>
  </si>
  <si>
    <t>RM-1d-2020-023</t>
  </si>
  <si>
    <t>SRM-030-20</t>
  </si>
  <si>
    <t>RM-1d-2020-024</t>
  </si>
  <si>
    <t>SRM-031-20</t>
  </si>
  <si>
    <t>RM-1d-2020-025</t>
  </si>
  <si>
    <t>RM-7d-2020-013</t>
  </si>
  <si>
    <t>SRM-032-20</t>
  </si>
  <si>
    <t>RM-3d-2020-007</t>
  </si>
  <si>
    <t>RM-7d-2020-014</t>
  </si>
  <si>
    <t>SRM-033-20</t>
  </si>
  <si>
    <t>RM-1d-2020-026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</si>
</sst>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5" fillId="2" borderId="2" xfId="0" applyFont="1" applyFill="1" applyBorder="1"/>
    <xf numFmtId="43" fontId="2" fillId="2" borderId="2" xfId="0" applyNumberFormat="1" applyFont="1" applyFill="1" applyBorder="1" applyAlignment="1">
      <alignment vertical="center"/>
    </xf>
    <xf numFmtId="165" fontId="1" fillId="2" borderId="6" xfId="2" applyNumberFormat="1" applyFont="1" applyFill="1" applyBorder="1" applyAlignment="1">
      <alignment vertical="center"/>
    </xf>
    <xf numFmtId="43" fontId="2" fillId="0" borderId="2" xfId="1" applyFont="1" applyBorder="1" applyAlignment="1">
      <alignment vertical="center"/>
    </xf>
    <xf numFmtId="10" fontId="2" fillId="0" borderId="6" xfId="2" applyNumberFormat="1" applyFont="1" applyBorder="1" applyAlignment="1">
      <alignment vertical="center"/>
    </xf>
    <xf numFmtId="10" fontId="2" fillId="0" borderId="2" xfId="2" applyNumberFormat="1" applyFont="1" applyBorder="1" applyAlignment="1">
      <alignment vertical="center"/>
    </xf>
    <xf numFmtId="43" fontId="2" fillId="0" borderId="0" xfId="1" applyNumberFormat="1" applyFont="1" applyFill="1" applyBorder="1" applyAlignment="1">
      <alignment vertical="center"/>
    </xf>
    <xf numFmtId="165" fontId="1" fillId="0" borderId="0" xfId="2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4" fontId="2" fillId="0" borderId="7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2" fillId="0" borderId="10" xfId="0" applyFont="1" applyBorder="1" applyAlignment="1">
      <alignment vertical="center"/>
    </xf>
    <xf numFmtId="0" fontId="0" fillId="0" borderId="9" xfId="0" applyBorder="1"/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165" fontId="1" fillId="0" borderId="9" xfId="2" applyNumberFormat="1" applyFont="1" applyFill="1" applyBorder="1" applyAlignment="1">
      <alignment vertical="center"/>
    </xf>
    <xf numFmtId="43" fontId="2" fillId="0" borderId="6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3" fontId="1" fillId="0" borderId="2" xfId="1" applyFont="1" applyBorder="1" applyAlignment="1">
      <alignment vertical="center"/>
    </xf>
    <xf numFmtId="165" fontId="1" fillId="0" borderId="2" xfId="2" applyNumberFormat="1" applyFont="1" applyBorder="1" applyAlignment="1">
      <alignment vertical="center"/>
    </xf>
    <xf numFmtId="14" fontId="2" fillId="0" borderId="9" xfId="0" applyNumberFormat="1" applyFont="1" applyFill="1" applyBorder="1" applyAlignment="1">
      <alignment horizontal="center" vertical="center"/>
    </xf>
    <xf numFmtId="43" fontId="2" fillId="0" borderId="9" xfId="1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43" fontId="2" fillId="0" borderId="6" xfId="0" applyNumberFormat="1" applyFont="1" applyBorder="1" applyAlignment="1">
      <alignment horizontal="center" vertical="center"/>
    </xf>
    <xf numFmtId="10" fontId="2" fillId="0" borderId="6" xfId="2" applyNumberFormat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165" fontId="1" fillId="0" borderId="2" xfId="2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3" fontId="1" fillId="0" borderId="4" xfId="1" applyFont="1" applyBorder="1" applyAlignment="1">
      <alignment horizontal="center" vertical="center"/>
    </xf>
    <xf numFmtId="43" fontId="1" fillId="0" borderId="5" xfId="1" applyFont="1" applyBorder="1" applyAlignment="1">
      <alignment horizontal="center" vertical="center"/>
    </xf>
    <xf numFmtId="43" fontId="1" fillId="0" borderId="6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14" fontId="0" fillId="0" borderId="1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9525</xdr:rowOff>
    </xdr:from>
    <xdr:to>
      <xdr:col>7</xdr:col>
      <xdr:colOff>800100</xdr:colOff>
      <xdr:row>6</xdr:row>
      <xdr:rowOff>47625</xdr:rowOff>
    </xdr:to>
    <xdr:pic>
      <xdr:nvPicPr>
        <xdr:cNvPr id="3" name="Imagen 2" descr="Azul_membrete">
          <a:extLst>
            <a:ext uri="{FF2B5EF4-FFF2-40B4-BE49-F238E27FC236}">
              <a16:creationId xmlns:a16="http://schemas.microsoft.com/office/drawing/2014/main" id="{A2137FE6-0A12-4E9A-8B8C-2A5B36930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390525"/>
          <a:ext cx="57054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I102"/>
  <sheetViews>
    <sheetView showGridLines="0" tabSelected="1" topLeftCell="A86" zoomScaleNormal="100" zoomScaleSheetLayoutView="70" workbookViewId="0">
      <selection activeCell="D87" sqref="D87"/>
    </sheetView>
  </sheetViews>
  <sheetFormatPr baseColWidth="10" defaultRowHeight="15" x14ac:dyDescent="0.25"/>
  <cols>
    <col min="2" max="2" width="17" customWidth="1"/>
    <col min="3" max="3" width="12.140625" customWidth="1"/>
    <col min="4" max="4" width="19.7109375" bestFit="1" customWidth="1"/>
    <col min="5" max="5" width="12.140625" customWidth="1"/>
    <col min="6" max="6" width="16.5703125" customWidth="1"/>
    <col min="7" max="7" width="14.5703125" customWidth="1"/>
    <col min="8" max="8" width="16" customWidth="1"/>
    <col min="9" max="9" width="14.28515625" customWidth="1"/>
  </cols>
  <sheetData>
    <row r="8" spans="2:9" ht="21" x14ac:dyDescent="0.35">
      <c r="B8" s="90" t="s">
        <v>0</v>
      </c>
      <c r="C8" s="90"/>
      <c r="D8" s="90"/>
      <c r="E8" s="90"/>
      <c r="F8" s="90"/>
      <c r="G8" s="90"/>
      <c r="H8" s="90"/>
      <c r="I8" s="90"/>
    </row>
    <row r="9" spans="2:9" ht="21" x14ac:dyDescent="0.35">
      <c r="B9" s="1"/>
      <c r="C9" s="90">
        <v>2020</v>
      </c>
      <c r="D9" s="90"/>
      <c r="E9" s="90"/>
      <c r="F9" s="90"/>
      <c r="G9" s="90"/>
      <c r="H9" s="90"/>
      <c r="I9" s="1"/>
    </row>
    <row r="10" spans="2:9" ht="21" x14ac:dyDescent="0.35">
      <c r="B10" s="1"/>
      <c r="C10" s="90" t="s">
        <v>10</v>
      </c>
      <c r="D10" s="90"/>
      <c r="E10" s="90"/>
      <c r="F10" s="90"/>
      <c r="G10" s="90"/>
      <c r="H10" s="90"/>
      <c r="I10" s="1"/>
    </row>
    <row r="11" spans="2:9" ht="21" x14ac:dyDescent="0.35">
      <c r="B11" s="2"/>
      <c r="C11" s="2"/>
      <c r="D11" s="2"/>
      <c r="E11" s="3"/>
    </row>
    <row r="12" spans="2:9" s="4" customFormat="1" ht="30.75" customHeight="1" x14ac:dyDescent="0.25">
      <c r="B12" s="91" t="s">
        <v>1</v>
      </c>
      <c r="C12" s="91" t="s">
        <v>2</v>
      </c>
      <c r="D12" s="91" t="s">
        <v>3</v>
      </c>
      <c r="E12" s="91" t="s">
        <v>4</v>
      </c>
      <c r="F12" s="93" t="s">
        <v>5</v>
      </c>
      <c r="G12" s="93"/>
      <c r="H12" s="93" t="s">
        <v>6</v>
      </c>
      <c r="I12" s="93"/>
    </row>
    <row r="13" spans="2:9" s="6" customFormat="1" ht="45" x14ac:dyDescent="0.25">
      <c r="B13" s="92"/>
      <c r="C13" s="92"/>
      <c r="D13" s="92"/>
      <c r="E13" s="92"/>
      <c r="F13" s="5" t="s">
        <v>7</v>
      </c>
      <c r="G13" s="5" t="s">
        <v>8</v>
      </c>
      <c r="H13" s="5" t="s">
        <v>7</v>
      </c>
      <c r="I13" s="5" t="s">
        <v>8</v>
      </c>
    </row>
    <row r="14" spans="2:9" s="30" customFormat="1" ht="17.25" customHeight="1" x14ac:dyDescent="0.25">
      <c r="B14" s="80" t="s">
        <v>15</v>
      </c>
      <c r="C14" s="82">
        <v>43832</v>
      </c>
      <c r="D14" s="28" t="s">
        <v>16</v>
      </c>
      <c r="E14" s="29" t="s">
        <v>14</v>
      </c>
      <c r="F14" s="77" t="s">
        <v>13</v>
      </c>
      <c r="G14" s="78"/>
      <c r="H14" s="78"/>
      <c r="I14" s="79"/>
    </row>
    <row r="15" spans="2:9" s="30" customFormat="1" ht="17.25" customHeight="1" x14ac:dyDescent="0.25">
      <c r="B15" s="81"/>
      <c r="C15" s="83"/>
      <c r="D15" s="28" t="s">
        <v>17</v>
      </c>
      <c r="E15" s="29" t="s">
        <v>11</v>
      </c>
      <c r="F15" s="31">
        <v>127.25</v>
      </c>
      <c r="G15" s="32">
        <v>0.05</v>
      </c>
      <c r="H15" s="31">
        <v>127.25</v>
      </c>
      <c r="I15" s="32">
        <v>0.05</v>
      </c>
    </row>
    <row r="16" spans="2:9" x14ac:dyDescent="0.25">
      <c r="B16" s="84" t="s">
        <v>12</v>
      </c>
      <c r="C16" s="85"/>
      <c r="D16" s="85"/>
      <c r="E16" s="86"/>
      <c r="F16" s="27">
        <f>F15</f>
        <v>127.25</v>
      </c>
      <c r="G16" s="14"/>
      <c r="H16" s="13">
        <f>H15</f>
        <v>127.25</v>
      </c>
      <c r="I16" s="15"/>
    </row>
    <row r="17" spans="2:9" s="30" customFormat="1" ht="17.25" customHeight="1" x14ac:dyDescent="0.25">
      <c r="B17" s="80" t="s">
        <v>19</v>
      </c>
      <c r="C17" s="82">
        <v>43833</v>
      </c>
      <c r="D17" s="28" t="s">
        <v>20</v>
      </c>
      <c r="E17" s="29" t="s">
        <v>22</v>
      </c>
      <c r="F17" s="77" t="s">
        <v>13</v>
      </c>
      <c r="G17" s="78"/>
      <c r="H17" s="78"/>
      <c r="I17" s="79"/>
    </row>
    <row r="18" spans="2:9" s="30" customFormat="1" ht="17.25" customHeight="1" x14ac:dyDescent="0.25">
      <c r="B18" s="81"/>
      <c r="C18" s="83"/>
      <c r="D18" s="28" t="s">
        <v>21</v>
      </c>
      <c r="E18" s="29" t="s">
        <v>11</v>
      </c>
      <c r="F18" s="31">
        <v>42.5</v>
      </c>
      <c r="G18" s="32">
        <v>0.05</v>
      </c>
      <c r="H18" s="31">
        <v>42.5</v>
      </c>
      <c r="I18" s="32">
        <v>0.05</v>
      </c>
    </row>
    <row r="19" spans="2:9" x14ac:dyDescent="0.25">
      <c r="B19" s="84" t="s">
        <v>12</v>
      </c>
      <c r="C19" s="85"/>
      <c r="D19" s="85"/>
      <c r="E19" s="86"/>
      <c r="F19" s="27">
        <f>F18</f>
        <v>42.5</v>
      </c>
      <c r="G19" s="14"/>
      <c r="H19" s="13">
        <f>H18</f>
        <v>42.5</v>
      </c>
      <c r="I19" s="15"/>
    </row>
    <row r="20" spans="2:9" s="30" customFormat="1" ht="17.25" customHeight="1" x14ac:dyDescent="0.25">
      <c r="B20" s="36" t="s">
        <v>23</v>
      </c>
      <c r="C20" s="37">
        <v>43836</v>
      </c>
      <c r="D20" s="28" t="s">
        <v>24</v>
      </c>
      <c r="E20" s="29" t="s">
        <v>14</v>
      </c>
      <c r="F20" s="77" t="s">
        <v>13</v>
      </c>
      <c r="G20" s="78"/>
      <c r="H20" s="78"/>
      <c r="I20" s="79"/>
    </row>
    <row r="21" spans="2:9" x14ac:dyDescent="0.25">
      <c r="B21" s="84" t="s">
        <v>12</v>
      </c>
      <c r="C21" s="85"/>
      <c r="D21" s="85"/>
      <c r="E21" s="86"/>
      <c r="F21" s="40" t="s">
        <v>25</v>
      </c>
      <c r="G21" s="41"/>
      <c r="H21" s="42" t="s">
        <v>25</v>
      </c>
      <c r="I21" s="15"/>
    </row>
    <row r="22" spans="2:9" s="30" customFormat="1" ht="17.25" customHeight="1" x14ac:dyDescent="0.25">
      <c r="B22" s="38" t="s">
        <v>26</v>
      </c>
      <c r="C22" s="39">
        <v>43837</v>
      </c>
      <c r="D22" s="28" t="s">
        <v>27</v>
      </c>
      <c r="E22" s="29" t="s">
        <v>14</v>
      </c>
      <c r="F22" s="77" t="s">
        <v>13</v>
      </c>
      <c r="G22" s="78"/>
      <c r="H22" s="78"/>
      <c r="I22" s="79"/>
    </row>
    <row r="23" spans="2:9" x14ac:dyDescent="0.25">
      <c r="B23" s="84" t="s">
        <v>12</v>
      </c>
      <c r="C23" s="85"/>
      <c r="D23" s="85"/>
      <c r="E23" s="86"/>
      <c r="F23" s="40" t="s">
        <v>25</v>
      </c>
      <c r="G23" s="41"/>
      <c r="H23" s="42" t="s">
        <v>25</v>
      </c>
      <c r="I23" s="15"/>
    </row>
    <row r="24" spans="2:9" s="30" customFormat="1" ht="17.25" customHeight="1" x14ac:dyDescent="0.25">
      <c r="B24" s="43" t="s">
        <v>28</v>
      </c>
      <c r="C24" s="44">
        <v>43838</v>
      </c>
      <c r="D24" s="28" t="s">
        <v>29</v>
      </c>
      <c r="E24" s="29" t="s">
        <v>14</v>
      </c>
      <c r="F24" s="77" t="s">
        <v>13</v>
      </c>
      <c r="G24" s="78"/>
      <c r="H24" s="78"/>
      <c r="I24" s="79"/>
    </row>
    <row r="25" spans="2:9" x14ac:dyDescent="0.25">
      <c r="B25" s="84" t="s">
        <v>12</v>
      </c>
      <c r="C25" s="85"/>
      <c r="D25" s="85"/>
      <c r="E25" s="86"/>
      <c r="F25" s="40" t="s">
        <v>25</v>
      </c>
      <c r="G25" s="41"/>
      <c r="H25" s="42" t="s">
        <v>25</v>
      </c>
      <c r="I25" s="15"/>
    </row>
    <row r="26" spans="2:9" s="30" customFormat="1" ht="17.25" customHeight="1" x14ac:dyDescent="0.25">
      <c r="B26" s="80" t="s">
        <v>30</v>
      </c>
      <c r="C26" s="82">
        <v>43839</v>
      </c>
      <c r="D26" s="28" t="s">
        <v>31</v>
      </c>
      <c r="E26" s="29" t="s">
        <v>14</v>
      </c>
      <c r="F26" s="77" t="s">
        <v>13</v>
      </c>
      <c r="G26" s="78"/>
      <c r="H26" s="78"/>
      <c r="I26" s="79"/>
    </row>
    <row r="27" spans="2:9" s="30" customFormat="1" ht="17.25" customHeight="1" x14ac:dyDescent="0.25">
      <c r="B27" s="81"/>
      <c r="C27" s="83"/>
      <c r="D27" s="28" t="s">
        <v>32</v>
      </c>
      <c r="E27" s="29" t="s">
        <v>11</v>
      </c>
      <c r="F27" s="31">
        <v>127.25</v>
      </c>
      <c r="G27" s="32">
        <v>0.05</v>
      </c>
      <c r="H27" s="31">
        <v>127.25</v>
      </c>
      <c r="I27" s="32">
        <v>0.05</v>
      </c>
    </row>
    <row r="28" spans="2:9" x14ac:dyDescent="0.25">
      <c r="B28" s="84" t="s">
        <v>12</v>
      </c>
      <c r="C28" s="85"/>
      <c r="D28" s="85"/>
      <c r="E28" s="86"/>
      <c r="F28" s="40">
        <f>F27</f>
        <v>127.25</v>
      </c>
      <c r="G28" s="41"/>
      <c r="H28" s="42">
        <f>H27</f>
        <v>127.25</v>
      </c>
      <c r="I28" s="15"/>
    </row>
    <row r="29" spans="2:9" s="30" customFormat="1" ht="17.25" customHeight="1" x14ac:dyDescent="0.25">
      <c r="B29" s="80" t="s">
        <v>33</v>
      </c>
      <c r="C29" s="82">
        <v>43840</v>
      </c>
      <c r="D29" s="28" t="s">
        <v>35</v>
      </c>
      <c r="E29" s="29" t="s">
        <v>22</v>
      </c>
      <c r="F29" s="77" t="s">
        <v>13</v>
      </c>
      <c r="G29" s="78"/>
      <c r="H29" s="78"/>
      <c r="I29" s="79"/>
    </row>
    <row r="30" spans="2:9" s="30" customFormat="1" ht="17.25" customHeight="1" x14ac:dyDescent="0.25">
      <c r="B30" s="81"/>
      <c r="C30" s="83"/>
      <c r="D30" s="28" t="s">
        <v>34</v>
      </c>
      <c r="E30" s="29" t="s">
        <v>11</v>
      </c>
      <c r="F30" s="31">
        <v>42.5</v>
      </c>
      <c r="G30" s="32">
        <v>4.4999999999999998E-2</v>
      </c>
      <c r="H30" s="31">
        <v>42.5</v>
      </c>
      <c r="I30" s="32">
        <v>4.4999999999999998E-2</v>
      </c>
    </row>
    <row r="31" spans="2:9" x14ac:dyDescent="0.25">
      <c r="B31" s="84" t="s">
        <v>12</v>
      </c>
      <c r="C31" s="85"/>
      <c r="D31" s="85"/>
      <c r="E31" s="86"/>
      <c r="F31" s="40">
        <f>F30</f>
        <v>42.5</v>
      </c>
      <c r="G31" s="41"/>
      <c r="H31" s="42">
        <f>H30</f>
        <v>42.5</v>
      </c>
      <c r="I31" s="15"/>
    </row>
    <row r="32" spans="2:9" s="30" customFormat="1" ht="17.25" customHeight="1" x14ac:dyDescent="0.25">
      <c r="B32" s="45" t="s">
        <v>36</v>
      </c>
      <c r="C32" s="46">
        <v>43843</v>
      </c>
      <c r="D32" s="28" t="s">
        <v>37</v>
      </c>
      <c r="E32" s="29" t="s">
        <v>14</v>
      </c>
      <c r="F32" s="77" t="s">
        <v>13</v>
      </c>
      <c r="G32" s="78"/>
      <c r="H32" s="78"/>
      <c r="I32" s="79"/>
    </row>
    <row r="33" spans="2:9" x14ac:dyDescent="0.25">
      <c r="B33" s="84" t="s">
        <v>12</v>
      </c>
      <c r="C33" s="85"/>
      <c r="D33" s="85"/>
      <c r="E33" s="86"/>
      <c r="F33" s="40">
        <v>0</v>
      </c>
      <c r="G33" s="41"/>
      <c r="H33" s="42">
        <v>0</v>
      </c>
      <c r="I33" s="15"/>
    </row>
    <row r="34" spans="2:9" s="30" customFormat="1" ht="17.25" customHeight="1" x14ac:dyDescent="0.25">
      <c r="B34" s="47" t="s">
        <v>38</v>
      </c>
      <c r="C34" s="48">
        <v>43844</v>
      </c>
      <c r="D34" s="28" t="s">
        <v>39</v>
      </c>
      <c r="E34" s="29" t="s">
        <v>14</v>
      </c>
      <c r="F34" s="77" t="s">
        <v>13</v>
      </c>
      <c r="G34" s="78"/>
      <c r="H34" s="78"/>
      <c r="I34" s="79"/>
    </row>
    <row r="35" spans="2:9" x14ac:dyDescent="0.25">
      <c r="B35" s="84" t="s">
        <v>12</v>
      </c>
      <c r="C35" s="85"/>
      <c r="D35" s="85"/>
      <c r="E35" s="86"/>
      <c r="F35" s="40">
        <v>0</v>
      </c>
      <c r="G35" s="41"/>
      <c r="H35" s="42">
        <v>0</v>
      </c>
      <c r="I35" s="15"/>
    </row>
    <row r="36" spans="2:9" s="30" customFormat="1" ht="17.25" customHeight="1" x14ac:dyDescent="0.25">
      <c r="B36" s="49" t="s">
        <v>40</v>
      </c>
      <c r="C36" s="50">
        <v>43845</v>
      </c>
      <c r="D36" s="28" t="s">
        <v>41</v>
      </c>
      <c r="E36" s="29" t="s">
        <v>14</v>
      </c>
      <c r="F36" s="77" t="s">
        <v>13</v>
      </c>
      <c r="G36" s="78"/>
      <c r="H36" s="78"/>
      <c r="I36" s="79"/>
    </row>
    <row r="37" spans="2:9" x14ac:dyDescent="0.25">
      <c r="B37" s="84" t="s">
        <v>12</v>
      </c>
      <c r="C37" s="85"/>
      <c r="D37" s="85"/>
      <c r="E37" s="86"/>
      <c r="F37" s="40">
        <v>0</v>
      </c>
      <c r="G37" s="41"/>
      <c r="H37" s="42">
        <v>0</v>
      </c>
      <c r="I37" s="15"/>
    </row>
    <row r="38" spans="2:9" s="30" customFormat="1" ht="17.25" customHeight="1" x14ac:dyDescent="0.25">
      <c r="B38" s="80" t="s">
        <v>42</v>
      </c>
      <c r="C38" s="82">
        <v>43846</v>
      </c>
      <c r="D38" s="28" t="s">
        <v>43</v>
      </c>
      <c r="E38" s="29" t="s">
        <v>14</v>
      </c>
      <c r="F38" s="77" t="s">
        <v>13</v>
      </c>
      <c r="G38" s="78"/>
      <c r="H38" s="78"/>
      <c r="I38" s="79"/>
    </row>
    <row r="39" spans="2:9" s="30" customFormat="1" ht="17.25" customHeight="1" x14ac:dyDescent="0.25">
      <c r="B39" s="81"/>
      <c r="C39" s="83"/>
      <c r="D39" s="28" t="s">
        <v>44</v>
      </c>
      <c r="E39" s="29" t="s">
        <v>11</v>
      </c>
      <c r="F39" s="31">
        <v>127.25</v>
      </c>
      <c r="G39" s="32">
        <v>4.4999999999999998E-2</v>
      </c>
      <c r="H39" s="31">
        <v>127.25</v>
      </c>
      <c r="I39" s="32">
        <v>4.4999999999999998E-2</v>
      </c>
    </row>
    <row r="40" spans="2:9" x14ac:dyDescent="0.25">
      <c r="B40" s="84" t="s">
        <v>12</v>
      </c>
      <c r="C40" s="85"/>
      <c r="D40" s="85"/>
      <c r="E40" s="86"/>
      <c r="F40" s="40">
        <f>F39</f>
        <v>127.25</v>
      </c>
      <c r="G40" s="41"/>
      <c r="H40" s="42">
        <f>H39</f>
        <v>127.25</v>
      </c>
      <c r="I40" s="15"/>
    </row>
    <row r="41" spans="2:9" s="30" customFormat="1" ht="17.25" customHeight="1" x14ac:dyDescent="0.25">
      <c r="B41" s="80" t="s">
        <v>45</v>
      </c>
      <c r="C41" s="82">
        <v>43847</v>
      </c>
      <c r="D41" s="28" t="s">
        <v>46</v>
      </c>
      <c r="E41" s="29" t="s">
        <v>22</v>
      </c>
      <c r="F41" s="77" t="s">
        <v>13</v>
      </c>
      <c r="G41" s="78"/>
      <c r="H41" s="78"/>
      <c r="I41" s="79"/>
    </row>
    <row r="42" spans="2:9" s="30" customFormat="1" ht="17.25" customHeight="1" x14ac:dyDescent="0.25">
      <c r="B42" s="81"/>
      <c r="C42" s="83"/>
      <c r="D42" s="28" t="s">
        <v>47</v>
      </c>
      <c r="E42" s="29" t="s">
        <v>11</v>
      </c>
      <c r="F42" s="31">
        <v>42.5</v>
      </c>
      <c r="G42" s="32">
        <v>4.4999999999999998E-2</v>
      </c>
      <c r="H42" s="31">
        <v>42.5</v>
      </c>
      <c r="I42" s="32">
        <v>4.4999999999999998E-2</v>
      </c>
    </row>
    <row r="43" spans="2:9" x14ac:dyDescent="0.25">
      <c r="B43" s="84" t="s">
        <v>12</v>
      </c>
      <c r="C43" s="85"/>
      <c r="D43" s="85"/>
      <c r="E43" s="86"/>
      <c r="F43" s="40">
        <f>F42</f>
        <v>42.5</v>
      </c>
      <c r="G43" s="41"/>
      <c r="H43" s="42">
        <f>H42</f>
        <v>42.5</v>
      </c>
      <c r="I43" s="15"/>
    </row>
    <row r="44" spans="2:9" s="30" customFormat="1" ht="17.25" customHeight="1" x14ac:dyDescent="0.25">
      <c r="B44" s="51" t="s">
        <v>48</v>
      </c>
      <c r="C44" s="52">
        <v>43850</v>
      </c>
      <c r="D44" s="28" t="s">
        <v>49</v>
      </c>
      <c r="E44" s="29" t="s">
        <v>14</v>
      </c>
      <c r="F44" s="77" t="s">
        <v>13</v>
      </c>
      <c r="G44" s="78"/>
      <c r="H44" s="78"/>
      <c r="I44" s="79"/>
    </row>
    <row r="45" spans="2:9" x14ac:dyDescent="0.25">
      <c r="B45" s="84" t="s">
        <v>12</v>
      </c>
      <c r="C45" s="85"/>
      <c r="D45" s="85"/>
      <c r="E45" s="86"/>
      <c r="F45" s="40">
        <v>0</v>
      </c>
      <c r="G45" s="41"/>
      <c r="H45" s="42">
        <v>0</v>
      </c>
      <c r="I45" s="15"/>
    </row>
    <row r="46" spans="2:9" s="30" customFormat="1" ht="17.25" customHeight="1" x14ac:dyDescent="0.25">
      <c r="B46" s="54" t="s">
        <v>50</v>
      </c>
      <c r="C46" s="53">
        <v>43851</v>
      </c>
      <c r="D46" s="28" t="s">
        <v>51</v>
      </c>
      <c r="E46" s="29" t="s">
        <v>14</v>
      </c>
      <c r="F46" s="77" t="s">
        <v>13</v>
      </c>
      <c r="G46" s="78"/>
      <c r="H46" s="78"/>
      <c r="I46" s="79"/>
    </row>
    <row r="47" spans="2:9" x14ac:dyDescent="0.25">
      <c r="B47" s="84" t="s">
        <v>12</v>
      </c>
      <c r="C47" s="85"/>
      <c r="D47" s="85"/>
      <c r="E47" s="86"/>
      <c r="F47" s="40">
        <v>0</v>
      </c>
      <c r="G47" s="41"/>
      <c r="H47" s="42">
        <v>0</v>
      </c>
      <c r="I47" s="15"/>
    </row>
    <row r="48" spans="2:9" s="30" customFormat="1" ht="17.25" customHeight="1" x14ac:dyDescent="0.25">
      <c r="B48" s="55" t="s">
        <v>52</v>
      </c>
      <c r="C48" s="56">
        <v>43852</v>
      </c>
      <c r="D48" s="28" t="s">
        <v>53</v>
      </c>
      <c r="E48" s="29" t="s">
        <v>14</v>
      </c>
      <c r="F48" s="77" t="s">
        <v>13</v>
      </c>
      <c r="G48" s="78"/>
      <c r="H48" s="78"/>
      <c r="I48" s="79"/>
    </row>
    <row r="49" spans="2:9" x14ac:dyDescent="0.25">
      <c r="B49" s="84" t="s">
        <v>12</v>
      </c>
      <c r="C49" s="85"/>
      <c r="D49" s="85"/>
      <c r="E49" s="86"/>
      <c r="F49" s="40">
        <v>0</v>
      </c>
      <c r="G49" s="41"/>
      <c r="H49" s="42">
        <v>0</v>
      </c>
      <c r="I49" s="15"/>
    </row>
    <row r="50" spans="2:9" s="30" customFormat="1" ht="17.25" customHeight="1" x14ac:dyDescent="0.25">
      <c r="B50" s="80" t="s">
        <v>54</v>
      </c>
      <c r="C50" s="82">
        <v>43853</v>
      </c>
      <c r="D50" s="28" t="s">
        <v>55</v>
      </c>
      <c r="E50" s="29" t="s">
        <v>14</v>
      </c>
      <c r="F50" s="77" t="s">
        <v>13</v>
      </c>
      <c r="G50" s="78"/>
      <c r="H50" s="78"/>
      <c r="I50" s="79"/>
    </row>
    <row r="51" spans="2:9" s="30" customFormat="1" ht="17.25" customHeight="1" x14ac:dyDescent="0.25">
      <c r="B51" s="81"/>
      <c r="C51" s="83"/>
      <c r="D51" s="28" t="s">
        <v>56</v>
      </c>
      <c r="E51" s="29" t="s">
        <v>11</v>
      </c>
      <c r="F51" s="31">
        <v>127.25</v>
      </c>
      <c r="G51" s="32">
        <v>4.4999999999999998E-2</v>
      </c>
      <c r="H51" s="31">
        <v>127.25</v>
      </c>
      <c r="I51" s="32">
        <v>4.4999999999999998E-2</v>
      </c>
    </row>
    <row r="52" spans="2:9" x14ac:dyDescent="0.25">
      <c r="B52" s="84" t="s">
        <v>12</v>
      </c>
      <c r="C52" s="85"/>
      <c r="D52" s="85"/>
      <c r="E52" s="86"/>
      <c r="F52" s="40">
        <f>F51</f>
        <v>127.25</v>
      </c>
      <c r="G52" s="41"/>
      <c r="H52" s="42">
        <f>H51</f>
        <v>127.25</v>
      </c>
      <c r="I52" s="15"/>
    </row>
    <row r="53" spans="2:9" s="30" customFormat="1" ht="17.25" customHeight="1" x14ac:dyDescent="0.25">
      <c r="B53" s="80" t="s">
        <v>57</v>
      </c>
      <c r="C53" s="82">
        <v>43854</v>
      </c>
      <c r="D53" s="28" t="s">
        <v>58</v>
      </c>
      <c r="E53" s="29" t="s">
        <v>22</v>
      </c>
      <c r="F53" s="77" t="s">
        <v>13</v>
      </c>
      <c r="G53" s="78"/>
      <c r="H53" s="78"/>
      <c r="I53" s="79"/>
    </row>
    <row r="54" spans="2:9" s="30" customFormat="1" ht="17.25" customHeight="1" x14ac:dyDescent="0.25">
      <c r="B54" s="81"/>
      <c r="C54" s="83"/>
      <c r="D54" s="28" t="s">
        <v>59</v>
      </c>
      <c r="E54" s="29" t="s">
        <v>11</v>
      </c>
      <c r="F54" s="31">
        <v>42.5</v>
      </c>
      <c r="G54" s="32">
        <v>4.4999999999999998E-2</v>
      </c>
      <c r="H54" s="31">
        <v>42.5</v>
      </c>
      <c r="I54" s="32">
        <v>4.4999999999999998E-2</v>
      </c>
    </row>
    <row r="55" spans="2:9" x14ac:dyDescent="0.25">
      <c r="B55" s="84" t="s">
        <v>12</v>
      </c>
      <c r="C55" s="85"/>
      <c r="D55" s="85"/>
      <c r="E55" s="86"/>
      <c r="F55" s="40">
        <f>F54</f>
        <v>42.5</v>
      </c>
      <c r="G55" s="41"/>
      <c r="H55" s="42">
        <f>H54</f>
        <v>42.5</v>
      </c>
      <c r="I55" s="15"/>
    </row>
    <row r="56" spans="2:9" s="30" customFormat="1" ht="17.25" customHeight="1" x14ac:dyDescent="0.25">
      <c r="B56" s="57" t="s">
        <v>60</v>
      </c>
      <c r="C56" s="58">
        <v>43857</v>
      </c>
      <c r="D56" s="28" t="s">
        <v>61</v>
      </c>
      <c r="E56" s="29" t="s">
        <v>14</v>
      </c>
      <c r="F56" s="77" t="s">
        <v>13</v>
      </c>
      <c r="G56" s="78"/>
      <c r="H56" s="78"/>
      <c r="I56" s="79"/>
    </row>
    <row r="57" spans="2:9" s="30" customFormat="1" ht="17.25" customHeight="1" x14ac:dyDescent="0.25">
      <c r="B57" s="84" t="s">
        <v>12</v>
      </c>
      <c r="C57" s="85"/>
      <c r="D57" s="85"/>
      <c r="E57" s="86"/>
      <c r="F57" s="40">
        <v>0</v>
      </c>
      <c r="G57" s="41"/>
      <c r="H57" s="42">
        <v>0</v>
      </c>
      <c r="I57" s="15"/>
    </row>
    <row r="58" spans="2:9" s="30" customFormat="1" ht="17.25" customHeight="1" x14ac:dyDescent="0.25">
      <c r="B58" s="59" t="s">
        <v>62</v>
      </c>
      <c r="C58" s="60">
        <v>43858</v>
      </c>
      <c r="D58" s="28" t="s">
        <v>63</v>
      </c>
      <c r="E58" s="29" t="s">
        <v>14</v>
      </c>
      <c r="F58" s="77" t="s">
        <v>13</v>
      </c>
      <c r="G58" s="78"/>
      <c r="H58" s="78"/>
      <c r="I58" s="79"/>
    </row>
    <row r="59" spans="2:9" s="30" customFormat="1" ht="17.25" customHeight="1" x14ac:dyDescent="0.25">
      <c r="B59" s="84" t="s">
        <v>12</v>
      </c>
      <c r="C59" s="85"/>
      <c r="D59" s="85"/>
      <c r="E59" s="86"/>
      <c r="F59" s="40">
        <v>0</v>
      </c>
      <c r="G59" s="41"/>
      <c r="H59" s="42">
        <v>0</v>
      </c>
      <c r="I59" s="15"/>
    </row>
    <row r="60" spans="2:9" s="30" customFormat="1" ht="17.25" customHeight="1" x14ac:dyDescent="0.25">
      <c r="B60" s="61" t="s">
        <v>64</v>
      </c>
      <c r="C60" s="62">
        <v>43859</v>
      </c>
      <c r="D60" s="28" t="s">
        <v>65</v>
      </c>
      <c r="E60" s="29" t="s">
        <v>14</v>
      </c>
      <c r="F60" s="77" t="s">
        <v>13</v>
      </c>
      <c r="G60" s="78"/>
      <c r="H60" s="78"/>
      <c r="I60" s="79"/>
    </row>
    <row r="61" spans="2:9" s="30" customFormat="1" ht="17.25" customHeight="1" x14ac:dyDescent="0.25">
      <c r="B61" s="84" t="s">
        <v>12</v>
      </c>
      <c r="C61" s="85"/>
      <c r="D61" s="85"/>
      <c r="E61" s="86"/>
      <c r="F61" s="40">
        <v>0</v>
      </c>
      <c r="G61" s="41"/>
      <c r="H61" s="42">
        <v>0</v>
      </c>
      <c r="I61" s="15"/>
    </row>
    <row r="62" spans="2:9" s="30" customFormat="1" ht="17.25" customHeight="1" x14ac:dyDescent="0.25">
      <c r="B62" s="80" t="s">
        <v>66</v>
      </c>
      <c r="C62" s="82">
        <v>43860</v>
      </c>
      <c r="D62" s="28" t="s">
        <v>67</v>
      </c>
      <c r="E62" s="29" t="s">
        <v>14</v>
      </c>
      <c r="F62" s="77" t="s">
        <v>13</v>
      </c>
      <c r="G62" s="78"/>
      <c r="H62" s="78"/>
      <c r="I62" s="79"/>
    </row>
    <row r="63" spans="2:9" s="30" customFormat="1" ht="17.25" customHeight="1" x14ac:dyDescent="0.25">
      <c r="B63" s="81"/>
      <c r="C63" s="83"/>
      <c r="D63" s="28" t="s">
        <v>68</v>
      </c>
      <c r="E63" s="29" t="s">
        <v>11</v>
      </c>
      <c r="F63" s="31">
        <v>127.25</v>
      </c>
      <c r="G63" s="32">
        <v>4.2500000000000003E-2</v>
      </c>
      <c r="H63" s="31">
        <v>127.25</v>
      </c>
      <c r="I63" s="32">
        <v>4.2500000000000003E-2</v>
      </c>
    </row>
    <row r="64" spans="2:9" x14ac:dyDescent="0.25">
      <c r="B64" s="84" t="s">
        <v>12</v>
      </c>
      <c r="C64" s="85"/>
      <c r="D64" s="85"/>
      <c r="E64" s="86"/>
      <c r="F64" s="40">
        <f>F63</f>
        <v>127.25</v>
      </c>
      <c r="G64" s="41"/>
      <c r="H64" s="42">
        <f>H63</f>
        <v>127.25</v>
      </c>
      <c r="I64" s="15"/>
    </row>
    <row r="65" spans="2:9" s="30" customFormat="1" ht="17.25" customHeight="1" x14ac:dyDescent="0.25">
      <c r="B65" s="80" t="s">
        <v>69</v>
      </c>
      <c r="C65" s="82">
        <v>43861</v>
      </c>
      <c r="D65" s="28" t="s">
        <v>70</v>
      </c>
      <c r="E65" s="29" t="s">
        <v>22</v>
      </c>
      <c r="F65" s="77" t="s">
        <v>13</v>
      </c>
      <c r="G65" s="78"/>
      <c r="H65" s="78"/>
      <c r="I65" s="79"/>
    </row>
    <row r="66" spans="2:9" s="30" customFormat="1" ht="17.25" customHeight="1" x14ac:dyDescent="0.25">
      <c r="B66" s="81"/>
      <c r="C66" s="83"/>
      <c r="D66" s="28" t="s">
        <v>71</v>
      </c>
      <c r="E66" s="29" t="s">
        <v>11</v>
      </c>
      <c r="F66" s="31">
        <v>31.5</v>
      </c>
      <c r="G66" s="65">
        <v>4.2500000000000003E-2</v>
      </c>
      <c r="H66" s="31">
        <v>31.5</v>
      </c>
      <c r="I66" s="65">
        <v>4.2500000000000003E-2</v>
      </c>
    </row>
    <row r="67" spans="2:9" x14ac:dyDescent="0.25">
      <c r="B67" s="84" t="s">
        <v>12</v>
      </c>
      <c r="C67" s="85"/>
      <c r="D67" s="85"/>
      <c r="E67" s="86"/>
      <c r="F67" s="40">
        <f>F66</f>
        <v>31.5</v>
      </c>
      <c r="G67" s="41"/>
      <c r="H67" s="42">
        <f>H66</f>
        <v>31.5</v>
      </c>
      <c r="I67" s="15"/>
    </row>
    <row r="68" spans="2:9" ht="18" customHeight="1" x14ac:dyDescent="0.25">
      <c r="B68" s="87" t="s">
        <v>18</v>
      </c>
      <c r="C68" s="88"/>
      <c r="D68" s="88"/>
      <c r="E68" s="89"/>
      <c r="F68" s="11">
        <f>F16+F19+F27+F31+F39+F42+F51+F54+F63+F66</f>
        <v>837.75</v>
      </c>
      <c r="G68" s="12"/>
      <c r="H68" s="11">
        <f>H16+H19+H27+H31+H39+H42+H51+H54+H63+H66</f>
        <v>837.75</v>
      </c>
      <c r="I68" s="10"/>
    </row>
    <row r="69" spans="2:9" s="30" customFormat="1" ht="17.25" customHeight="1" x14ac:dyDescent="0.25">
      <c r="B69" s="63" t="s">
        <v>73</v>
      </c>
      <c r="C69" s="64">
        <v>43864</v>
      </c>
      <c r="D69" s="28" t="s">
        <v>74</v>
      </c>
      <c r="E69" s="29" t="s">
        <v>14</v>
      </c>
      <c r="F69" s="77" t="s">
        <v>13</v>
      </c>
      <c r="G69" s="78"/>
      <c r="H69" s="78"/>
      <c r="I69" s="79"/>
    </row>
    <row r="70" spans="2:9" x14ac:dyDescent="0.25">
      <c r="B70" s="84" t="s">
        <v>12</v>
      </c>
      <c r="C70" s="85"/>
      <c r="D70" s="85"/>
      <c r="E70" s="86"/>
      <c r="F70" s="40">
        <v>0</v>
      </c>
      <c r="G70" s="41"/>
      <c r="H70" s="42">
        <v>0</v>
      </c>
      <c r="I70" s="15"/>
    </row>
    <row r="71" spans="2:9" s="30" customFormat="1" ht="17.25" customHeight="1" x14ac:dyDescent="0.25">
      <c r="B71" s="66" t="s">
        <v>75</v>
      </c>
      <c r="C71" s="67">
        <v>43865</v>
      </c>
      <c r="D71" s="28" t="s">
        <v>76</v>
      </c>
      <c r="E71" s="29" t="s">
        <v>14</v>
      </c>
      <c r="F71" s="77" t="s">
        <v>13</v>
      </c>
      <c r="G71" s="78"/>
      <c r="H71" s="78"/>
      <c r="I71" s="79"/>
    </row>
    <row r="72" spans="2:9" x14ac:dyDescent="0.25">
      <c r="B72" s="84" t="s">
        <v>12</v>
      </c>
      <c r="C72" s="85"/>
      <c r="D72" s="85"/>
      <c r="E72" s="86"/>
      <c r="F72" s="40">
        <v>0</v>
      </c>
      <c r="G72" s="41"/>
      <c r="H72" s="42">
        <v>0</v>
      </c>
      <c r="I72" s="15"/>
    </row>
    <row r="73" spans="2:9" s="30" customFormat="1" ht="17.25" customHeight="1" x14ac:dyDescent="0.25">
      <c r="B73" s="68" t="s">
        <v>77</v>
      </c>
      <c r="C73" s="69">
        <v>43866</v>
      </c>
      <c r="D73" s="28" t="s">
        <v>78</v>
      </c>
      <c r="E73" s="29" t="s">
        <v>14</v>
      </c>
      <c r="F73" s="77" t="s">
        <v>13</v>
      </c>
      <c r="G73" s="78"/>
      <c r="H73" s="78"/>
      <c r="I73" s="79"/>
    </row>
    <row r="74" spans="2:9" x14ac:dyDescent="0.25">
      <c r="B74" s="84" t="s">
        <v>12</v>
      </c>
      <c r="C74" s="85"/>
      <c r="D74" s="85"/>
      <c r="E74" s="86"/>
      <c r="F74" s="40">
        <v>0</v>
      </c>
      <c r="G74" s="41"/>
      <c r="H74" s="42">
        <v>0</v>
      </c>
      <c r="I74" s="15"/>
    </row>
    <row r="75" spans="2:9" s="30" customFormat="1" ht="17.25" customHeight="1" x14ac:dyDescent="0.25">
      <c r="B75" s="80" t="s">
        <v>79</v>
      </c>
      <c r="C75" s="82">
        <v>43867</v>
      </c>
      <c r="D75" s="28" t="s">
        <v>80</v>
      </c>
      <c r="E75" s="29" t="s">
        <v>14</v>
      </c>
      <c r="F75" s="77" t="s">
        <v>13</v>
      </c>
      <c r="G75" s="78"/>
      <c r="H75" s="78"/>
      <c r="I75" s="79"/>
    </row>
    <row r="76" spans="2:9" s="30" customFormat="1" ht="17.25" customHeight="1" x14ac:dyDescent="0.25">
      <c r="B76" s="81"/>
      <c r="C76" s="83"/>
      <c r="D76" s="28" t="s">
        <v>81</v>
      </c>
      <c r="E76" s="29" t="s">
        <v>11</v>
      </c>
      <c r="F76" s="31">
        <v>127.25</v>
      </c>
      <c r="G76" s="65">
        <v>4.2500000000000003E-2</v>
      </c>
      <c r="H76" s="31">
        <v>127.25</v>
      </c>
      <c r="I76" s="65">
        <v>4.2500000000000003E-2</v>
      </c>
    </row>
    <row r="77" spans="2:9" x14ac:dyDescent="0.25">
      <c r="B77" s="84" t="s">
        <v>12</v>
      </c>
      <c r="C77" s="85"/>
      <c r="D77" s="85"/>
      <c r="E77" s="86"/>
      <c r="F77" s="40">
        <f>F76</f>
        <v>127.25</v>
      </c>
      <c r="G77" s="41"/>
      <c r="H77" s="42">
        <f>H76</f>
        <v>127.25</v>
      </c>
      <c r="I77" s="15"/>
    </row>
    <row r="78" spans="2:9" s="30" customFormat="1" ht="17.25" customHeight="1" x14ac:dyDescent="0.25">
      <c r="B78" s="80" t="s">
        <v>82</v>
      </c>
      <c r="C78" s="82">
        <v>43868</v>
      </c>
      <c r="D78" s="28" t="s">
        <v>83</v>
      </c>
      <c r="E78" s="29" t="s">
        <v>14</v>
      </c>
      <c r="F78" s="77" t="s">
        <v>13</v>
      </c>
      <c r="G78" s="78"/>
      <c r="H78" s="78"/>
      <c r="I78" s="79"/>
    </row>
    <row r="79" spans="2:9" s="30" customFormat="1" ht="17.25" customHeight="1" x14ac:dyDescent="0.25">
      <c r="B79" s="81"/>
      <c r="C79" s="83"/>
      <c r="D79" s="28" t="s">
        <v>84</v>
      </c>
      <c r="E79" s="29" t="s">
        <v>11</v>
      </c>
      <c r="F79" s="31">
        <v>31.5</v>
      </c>
      <c r="G79" s="65">
        <v>4.2500000000000003E-2</v>
      </c>
      <c r="H79" s="31">
        <v>31.5</v>
      </c>
      <c r="I79" s="65">
        <v>4.2500000000000003E-2</v>
      </c>
    </row>
    <row r="80" spans="2:9" x14ac:dyDescent="0.25">
      <c r="B80" s="84" t="s">
        <v>12</v>
      </c>
      <c r="C80" s="85"/>
      <c r="D80" s="85"/>
      <c r="E80" s="86"/>
      <c r="F80" s="40">
        <f>F79</f>
        <v>31.5</v>
      </c>
      <c r="G80" s="41"/>
      <c r="H80" s="42">
        <f>H79</f>
        <v>31.5</v>
      </c>
      <c r="I80" s="15"/>
    </row>
    <row r="81" spans="2:9" s="30" customFormat="1" ht="17.25" customHeight="1" x14ac:dyDescent="0.25">
      <c r="B81" s="70" t="s">
        <v>85</v>
      </c>
      <c r="C81" s="71">
        <v>43871</v>
      </c>
      <c r="D81" s="28" t="s">
        <v>86</v>
      </c>
      <c r="E81" s="29" t="s">
        <v>14</v>
      </c>
      <c r="F81" s="77" t="s">
        <v>13</v>
      </c>
      <c r="G81" s="78"/>
      <c r="H81" s="78"/>
      <c r="I81" s="79"/>
    </row>
    <row r="82" spans="2:9" x14ac:dyDescent="0.25">
      <c r="B82" s="84" t="s">
        <v>12</v>
      </c>
      <c r="C82" s="85"/>
      <c r="D82" s="85"/>
      <c r="E82" s="86"/>
      <c r="F82" s="40">
        <v>0</v>
      </c>
      <c r="G82" s="41"/>
      <c r="H82" s="42">
        <v>0</v>
      </c>
      <c r="I82" s="15"/>
    </row>
    <row r="83" spans="2:9" s="30" customFormat="1" ht="17.25" customHeight="1" x14ac:dyDescent="0.25">
      <c r="B83" s="72" t="s">
        <v>87</v>
      </c>
      <c r="C83" s="73">
        <v>43872</v>
      </c>
      <c r="D83" s="28" t="s">
        <v>88</v>
      </c>
      <c r="E83" s="29" t="s">
        <v>14</v>
      </c>
      <c r="F83" s="77" t="s">
        <v>13</v>
      </c>
      <c r="G83" s="78"/>
      <c r="H83" s="78"/>
      <c r="I83" s="79"/>
    </row>
    <row r="84" spans="2:9" x14ac:dyDescent="0.25">
      <c r="B84" s="84" t="s">
        <v>12</v>
      </c>
      <c r="C84" s="85"/>
      <c r="D84" s="85"/>
      <c r="E84" s="86"/>
      <c r="F84" s="40">
        <v>0</v>
      </c>
      <c r="G84" s="41"/>
      <c r="H84" s="42">
        <v>0</v>
      </c>
      <c r="I84" s="15"/>
    </row>
    <row r="85" spans="2:9" s="30" customFormat="1" ht="17.25" customHeight="1" x14ac:dyDescent="0.25">
      <c r="B85" s="74" t="s">
        <v>89</v>
      </c>
      <c r="C85" s="75">
        <v>43873</v>
      </c>
      <c r="D85" s="28" t="s">
        <v>90</v>
      </c>
      <c r="E85" s="29" t="s">
        <v>14</v>
      </c>
      <c r="F85" s="77" t="s">
        <v>13</v>
      </c>
      <c r="G85" s="78"/>
      <c r="H85" s="78"/>
      <c r="I85" s="79"/>
    </row>
    <row r="86" spans="2:9" x14ac:dyDescent="0.25">
      <c r="B86" s="84" t="s">
        <v>12</v>
      </c>
      <c r="C86" s="85"/>
      <c r="D86" s="85"/>
      <c r="E86" s="86"/>
      <c r="F86" s="40">
        <v>0</v>
      </c>
      <c r="G86" s="41"/>
      <c r="H86" s="42">
        <v>0</v>
      </c>
      <c r="I86" s="15"/>
    </row>
    <row r="87" spans="2:9" s="30" customFormat="1" ht="17.25" customHeight="1" x14ac:dyDescent="0.25">
      <c r="B87" s="80" t="s">
        <v>91</v>
      </c>
      <c r="C87" s="82">
        <v>43874</v>
      </c>
      <c r="D87" s="28" t="s">
        <v>92</v>
      </c>
      <c r="E87" s="29" t="s">
        <v>14</v>
      </c>
      <c r="F87" s="77" t="s">
        <v>13</v>
      </c>
      <c r="G87" s="78"/>
      <c r="H87" s="78"/>
      <c r="I87" s="79"/>
    </row>
    <row r="88" spans="2:9" s="30" customFormat="1" ht="17.25" customHeight="1" x14ac:dyDescent="0.25">
      <c r="B88" s="81"/>
      <c r="C88" s="83"/>
      <c r="D88" s="28" t="s">
        <v>93</v>
      </c>
      <c r="E88" s="29" t="s">
        <v>11</v>
      </c>
      <c r="F88" s="31">
        <v>127.25</v>
      </c>
      <c r="G88" s="65">
        <v>4.2500000000000003E-2</v>
      </c>
      <c r="H88" s="31">
        <v>127.25</v>
      </c>
      <c r="I88" s="65">
        <v>4.2500000000000003E-2</v>
      </c>
    </row>
    <row r="89" spans="2:9" x14ac:dyDescent="0.25">
      <c r="B89" s="84" t="s">
        <v>12</v>
      </c>
      <c r="C89" s="85"/>
      <c r="D89" s="85"/>
      <c r="E89" s="86"/>
      <c r="F89" s="40">
        <f>F88</f>
        <v>127.25</v>
      </c>
      <c r="G89" s="41"/>
      <c r="H89" s="42">
        <f>H88</f>
        <v>127.25</v>
      </c>
      <c r="I89" s="15"/>
    </row>
    <row r="90" spans="2:9" s="30" customFormat="1" ht="17.25" customHeight="1" x14ac:dyDescent="0.25">
      <c r="B90" s="80" t="s">
        <v>94</v>
      </c>
      <c r="C90" s="82">
        <v>43875</v>
      </c>
      <c r="D90" s="28" t="s">
        <v>95</v>
      </c>
      <c r="E90" s="29" t="s">
        <v>22</v>
      </c>
      <c r="F90" s="77" t="s">
        <v>13</v>
      </c>
      <c r="G90" s="78"/>
      <c r="H90" s="78"/>
      <c r="I90" s="79"/>
    </row>
    <row r="91" spans="2:9" s="30" customFormat="1" ht="17.25" customHeight="1" x14ac:dyDescent="0.25">
      <c r="B91" s="81"/>
      <c r="C91" s="83"/>
      <c r="D91" s="28" t="s">
        <v>96</v>
      </c>
      <c r="E91" s="29" t="s">
        <v>11</v>
      </c>
      <c r="F91" s="31">
        <v>31.5</v>
      </c>
      <c r="G91" s="65">
        <v>4.2500000000000003E-2</v>
      </c>
      <c r="H91" s="31">
        <v>31.5</v>
      </c>
      <c r="I91" s="65">
        <v>4.2500000000000003E-2</v>
      </c>
    </row>
    <row r="92" spans="2:9" x14ac:dyDescent="0.25">
      <c r="B92" s="84" t="s">
        <v>12</v>
      </c>
      <c r="C92" s="85"/>
      <c r="D92" s="85"/>
      <c r="E92" s="86"/>
      <c r="F92" s="40">
        <f>F91</f>
        <v>31.5</v>
      </c>
      <c r="G92" s="41"/>
      <c r="H92" s="42">
        <f>H91</f>
        <v>31.5</v>
      </c>
      <c r="I92" s="15"/>
    </row>
    <row r="93" spans="2:9" s="30" customFormat="1" ht="17.25" customHeight="1" x14ac:dyDescent="0.25">
      <c r="B93" s="76" t="s">
        <v>97</v>
      </c>
      <c r="C93" s="96">
        <v>43878</v>
      </c>
      <c r="D93" s="28" t="s">
        <v>98</v>
      </c>
      <c r="E93" s="29" t="s">
        <v>14</v>
      </c>
      <c r="F93" s="77" t="s">
        <v>13</v>
      </c>
      <c r="G93" s="78"/>
      <c r="H93" s="78"/>
      <c r="I93" s="79"/>
    </row>
    <row r="94" spans="2:9" x14ac:dyDescent="0.25">
      <c r="B94" s="84" t="s">
        <v>12</v>
      </c>
      <c r="C94" s="85"/>
      <c r="D94" s="85"/>
      <c r="E94" s="86"/>
      <c r="F94" s="40">
        <v>0</v>
      </c>
      <c r="G94" s="41"/>
      <c r="H94" s="42">
        <v>0</v>
      </c>
      <c r="I94" s="15"/>
    </row>
    <row r="95" spans="2:9" ht="18" customHeight="1" x14ac:dyDescent="0.25">
      <c r="B95" s="87" t="s">
        <v>72</v>
      </c>
      <c r="C95" s="88"/>
      <c r="D95" s="88"/>
      <c r="E95" s="89"/>
      <c r="F95" s="11">
        <f>+F70+F72+F74+F77+F80+F82+F89+F92</f>
        <v>317.5</v>
      </c>
      <c r="G95" s="12"/>
      <c r="H95" s="11">
        <f>+H70+H72+H74+H77+H80+H82+H89+H92</f>
        <v>317.5</v>
      </c>
      <c r="I95" s="10"/>
    </row>
    <row r="96" spans="2:9" s="9" customFormat="1" ht="18" customHeight="1" x14ac:dyDescent="0.25">
      <c r="B96" s="19"/>
      <c r="C96" s="20"/>
      <c r="D96" s="20" t="s">
        <v>14</v>
      </c>
      <c r="E96" s="8"/>
      <c r="F96" s="16">
        <f>SUMIFS($F$14:$F$95,$E$14:$E$95,D96)</f>
        <v>0</v>
      </c>
      <c r="G96" s="17"/>
      <c r="H96" s="16">
        <f>SUMIFS($H$14:$H$95,$E$14:$E$95,D96)</f>
        <v>0</v>
      </c>
      <c r="I96" s="18"/>
    </row>
    <row r="97" spans="2:9" s="9" customFormat="1" ht="16.5" customHeight="1" x14ac:dyDescent="0.25">
      <c r="B97" s="19"/>
      <c r="C97" s="20"/>
      <c r="D97" s="20" t="s">
        <v>22</v>
      </c>
      <c r="E97" s="8"/>
      <c r="F97" s="16">
        <f>SUMIFS($F$14:$F$95,$E$14:$E$95,D97)</f>
        <v>0</v>
      </c>
      <c r="G97" s="17"/>
      <c r="H97" s="16">
        <f>SUMIFS($H$14:$H$95,$E$14:$E$95,D97)</f>
        <v>0</v>
      </c>
      <c r="I97" s="18"/>
    </row>
    <row r="98" spans="2:9" s="9" customFormat="1" ht="18" customHeight="1" x14ac:dyDescent="0.25">
      <c r="B98" s="94"/>
      <c r="C98" s="95"/>
      <c r="D98" s="33" t="s">
        <v>11</v>
      </c>
      <c r="E98" s="7"/>
      <c r="F98" s="34">
        <f>SUMIFS($F$14:$F$95,$E$14:$E$95,D98)</f>
        <v>1155.25</v>
      </c>
      <c r="G98" s="26"/>
      <c r="H98" s="34">
        <f>SUMIFS($H$14:$H$95,$E$14:$E$95,D98)</f>
        <v>1155.25</v>
      </c>
      <c r="I98" s="35"/>
    </row>
    <row r="99" spans="2:9" ht="23.25" customHeight="1" x14ac:dyDescent="0.25">
      <c r="B99" s="22" t="s">
        <v>9</v>
      </c>
      <c r="C99" s="23"/>
      <c r="D99" s="23"/>
      <c r="E99" s="23"/>
      <c r="F99" s="34">
        <f>SUM(F96:F98)</f>
        <v>1155.25</v>
      </c>
      <c r="G99" s="24"/>
      <c r="H99" s="34">
        <f>SUM(H96:H98)</f>
        <v>1155.25</v>
      </c>
      <c r="I99" s="25"/>
    </row>
    <row r="102" spans="2:9" ht="19.5" customHeight="1" x14ac:dyDescent="0.25">
      <c r="F102" s="21"/>
      <c r="H102" s="21"/>
    </row>
  </sheetData>
  <mergeCells count="106">
    <mergeCell ref="F90:I90"/>
    <mergeCell ref="B92:E92"/>
    <mergeCell ref="F58:I58"/>
    <mergeCell ref="B59:E59"/>
    <mergeCell ref="F29:I29"/>
    <mergeCell ref="B31:E31"/>
    <mergeCell ref="F60:I60"/>
    <mergeCell ref="B33:E33"/>
    <mergeCell ref="F34:I34"/>
    <mergeCell ref="B29:B30"/>
    <mergeCell ref="F36:I36"/>
    <mergeCell ref="B41:B42"/>
    <mergeCell ref="C41:C42"/>
    <mergeCell ref="F41:I41"/>
    <mergeCell ref="B52:E52"/>
    <mergeCell ref="B37:E37"/>
    <mergeCell ref="B38:B39"/>
    <mergeCell ref="C38:C39"/>
    <mergeCell ref="F53:I53"/>
    <mergeCell ref="B55:E55"/>
    <mergeCell ref="F44:I44"/>
    <mergeCell ref="B45:E45"/>
    <mergeCell ref="B98:C98"/>
    <mergeCell ref="C29:C30"/>
    <mergeCell ref="B35:E35"/>
    <mergeCell ref="B53:B54"/>
    <mergeCell ref="C53:C54"/>
    <mergeCell ref="B68:E68"/>
    <mergeCell ref="B62:B63"/>
    <mergeCell ref="C62:C63"/>
    <mergeCell ref="B65:B66"/>
    <mergeCell ref="C65:C66"/>
    <mergeCell ref="B67:E67"/>
    <mergeCell ref="B61:E61"/>
    <mergeCell ref="B40:E40"/>
    <mergeCell ref="B43:E43"/>
    <mergeCell ref="C87:C88"/>
    <mergeCell ref="B57:E57"/>
    <mergeCell ref="B47:E47"/>
    <mergeCell ref="B49:E49"/>
    <mergeCell ref="B50:B51"/>
    <mergeCell ref="C50:C51"/>
    <mergeCell ref="B90:B91"/>
    <mergeCell ref="C90:C91"/>
    <mergeCell ref="B14:B15"/>
    <mergeCell ref="C14:C15"/>
    <mergeCell ref="F14:I14"/>
    <mergeCell ref="F26:I26"/>
    <mergeCell ref="B26:B27"/>
    <mergeCell ref="C26:C27"/>
    <mergeCell ref="B28:E28"/>
    <mergeCell ref="B16:E16"/>
    <mergeCell ref="B21:E21"/>
    <mergeCell ref="B8:I8"/>
    <mergeCell ref="B12:B13"/>
    <mergeCell ref="C12:C13"/>
    <mergeCell ref="D12:D13"/>
    <mergeCell ref="E12:E13"/>
    <mergeCell ref="F12:G12"/>
    <mergeCell ref="H12:I12"/>
    <mergeCell ref="C9:H9"/>
    <mergeCell ref="C10:H10"/>
    <mergeCell ref="B89:E89"/>
    <mergeCell ref="B80:E80"/>
    <mergeCell ref="F69:I69"/>
    <mergeCell ref="B70:E70"/>
    <mergeCell ref="B87:B88"/>
    <mergeCell ref="F38:I38"/>
    <mergeCell ref="F17:I17"/>
    <mergeCell ref="B19:E19"/>
    <mergeCell ref="B17:B18"/>
    <mergeCell ref="C17:C18"/>
    <mergeCell ref="B23:E23"/>
    <mergeCell ref="F20:I20"/>
    <mergeCell ref="F62:I62"/>
    <mergeCell ref="B64:E64"/>
    <mergeCell ref="F24:I24"/>
    <mergeCell ref="F22:I22"/>
    <mergeCell ref="B25:E25"/>
    <mergeCell ref="F32:I32"/>
    <mergeCell ref="F46:I46"/>
    <mergeCell ref="F56:I56"/>
    <mergeCell ref="F48:I48"/>
    <mergeCell ref="F50:I50"/>
    <mergeCell ref="F87:I87"/>
    <mergeCell ref="F93:I93"/>
    <mergeCell ref="B94:E94"/>
    <mergeCell ref="F65:I65"/>
    <mergeCell ref="F71:I71"/>
    <mergeCell ref="B72:E72"/>
    <mergeCell ref="B95:E95"/>
    <mergeCell ref="F73:I73"/>
    <mergeCell ref="B74:E74"/>
    <mergeCell ref="B75:B76"/>
    <mergeCell ref="C75:C76"/>
    <mergeCell ref="F75:I75"/>
    <mergeCell ref="B77:E77"/>
    <mergeCell ref="B78:B79"/>
    <mergeCell ref="C78:C79"/>
    <mergeCell ref="F81:I81"/>
    <mergeCell ref="B82:E82"/>
    <mergeCell ref="F83:I83"/>
    <mergeCell ref="F85:I85"/>
    <mergeCell ref="B86:E86"/>
    <mergeCell ref="B84:E84"/>
    <mergeCell ref="F78:I7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Resultados SRM</vt:lpstr>
      <vt:lpstr>'Resultados SRM'!Área_de_impresión</vt:lpstr>
      <vt:lpstr>'Resultados SRM'!Títulos_a_imprimir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Guevara García, María Cristina</dc:creator>
  <cp:lastModifiedBy>Guevara García, María Cristina</cp:lastModifiedBy>
  <cp:lastPrinted>2020-02-14T16:27:19Z</cp:lastPrinted>
  <dcterms:created xsi:type="dcterms:W3CDTF">2018-07-13T15:00:28Z</dcterms:created>
  <dcterms:modified xsi:type="dcterms:W3CDTF">2020-02-17T17:56:19Z</dcterms:modified>
</cp:coreProperties>
</file>