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5600" windowHeight="11760" activeTab="0"/>
  </bookViews>
  <sheets>
    <sheet name="5" sheetId="1" r:id="rId1"/>
    <sheet name="Hoja1" sheetId="2" state="hidden" r:id="rId2"/>
  </sheets>
  <definedNames>
    <definedName name="_xlnm.Print_Area" localSheetId="0">'5'!$B$1:$Q$381</definedName>
    <definedName name="_xlnm.Print_Titles" localSheetId="0">'5'!$2:$6</definedName>
  </definedNames>
  <calcPr fullCalcOnLoad="1"/>
</workbook>
</file>

<file path=xl/sharedStrings.xml><?xml version="1.0" encoding="utf-8"?>
<sst xmlns="http://schemas.openxmlformats.org/spreadsheetml/2006/main" count="384" uniqueCount="158">
  <si>
    <t>ALEMANIA</t>
  </si>
  <si>
    <t>AUSTRALIA</t>
  </si>
  <si>
    <t>BAHAMAS</t>
  </si>
  <si>
    <t>BRASIL</t>
  </si>
  <si>
    <t>COLOMBIA</t>
  </si>
  <si>
    <t>COSTA RICA</t>
  </si>
  <si>
    <t>EL SALVADOR</t>
  </si>
  <si>
    <t>ESPAÑA</t>
  </si>
  <si>
    <t>ESTADOS UNIDOS</t>
  </si>
  <si>
    <t>FRANCIA</t>
  </si>
  <si>
    <t>GUATEMALA</t>
  </si>
  <si>
    <t>HONDURAS</t>
  </si>
  <si>
    <t>ITALIA</t>
  </si>
  <si>
    <t>JAMAICA</t>
  </si>
  <si>
    <t>PUERTO RICO</t>
  </si>
  <si>
    <t>REINO UNIDO</t>
  </si>
  <si>
    <t>SUECIA</t>
  </si>
  <si>
    <t>IRLANDA</t>
  </si>
  <si>
    <t>No.</t>
  </si>
  <si>
    <t>PRODUCTO/PAIS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</si>
  <si>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</si>
  <si>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</si>
  <si>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</si>
  <si>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</si>
  <si>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</si>
  <si>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</si>
  <si>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</si>
  <si>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</si>
  <si>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</si>
  <si>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</si>
  <si>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</si>
  <si>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</si>
  <si>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TOTAL GENERAL</t>
  </si>
  <si>
    <t>TOTAL PRODUCTOS IMPORTANTES</t>
  </si>
  <si>
    <t>1.-</t>
  </si>
  <si>
    <t>CAFÉ</t>
  </si>
  <si>
    <t>2.-</t>
  </si>
  <si>
    <t>CARNE</t>
  </si>
  <si>
    <t>3.-</t>
  </si>
  <si>
    <t>LANGOSTA</t>
  </si>
  <si>
    <t>4.-</t>
  </si>
  <si>
    <t>CAMARÓN</t>
  </si>
  <si>
    <t>5.-</t>
  </si>
  <si>
    <t>ORO</t>
  </si>
  <si>
    <t>6.-</t>
  </si>
  <si>
    <t>MANÍ</t>
  </si>
  <si>
    <t>7.-</t>
  </si>
  <si>
    <t>GANADO</t>
  </si>
  <si>
    <t>8.-</t>
  </si>
  <si>
    <t>AZÚCAR</t>
  </si>
  <si>
    <t>9.-</t>
  </si>
  <si>
    <t>QUESO</t>
  </si>
  <si>
    <t>10.-</t>
  </si>
  <si>
    <t>FRIJOL</t>
  </si>
  <si>
    <t>11.-</t>
  </si>
  <si>
    <t>BANANO</t>
  </si>
  <si>
    <t>12.-</t>
  </si>
  <si>
    <t>PESCADOS FRESCOS</t>
  </si>
  <si>
    <t>13.-</t>
  </si>
  <si>
    <t>PROD. CERÁMICOS</t>
  </si>
  <si>
    <t>14.-</t>
  </si>
  <si>
    <t>HARINA DE TRIGO</t>
  </si>
  <si>
    <t>15.-</t>
  </si>
  <si>
    <t>CAFÉ INSTANTÁNEO</t>
  </si>
  <si>
    <t>16.-</t>
  </si>
  <si>
    <t>TABACO EN RAMA</t>
  </si>
  <si>
    <t>17.-</t>
  </si>
  <si>
    <t>PANADERÍA Y GALLETERÍA</t>
  </si>
  <si>
    <t>18.-</t>
  </si>
  <si>
    <t>CIGARROS Y SUCEDÁNEOS</t>
  </si>
  <si>
    <t>19.-</t>
  </si>
  <si>
    <t>REFINERÍA DE PETRÓLEO</t>
  </si>
  <si>
    <t>20.-</t>
  </si>
  <si>
    <t>INDUSTRIA DE LA BEBIDA</t>
  </si>
  <si>
    <t>Dic</t>
  </si>
  <si>
    <t>OTROS PRODUCTOS</t>
  </si>
  <si>
    <t>Fuente: DGA, CNDC/ENATREL</t>
  </si>
  <si>
    <t>CANADÁ</t>
  </si>
  <si>
    <t>HOLANDA</t>
  </si>
  <si>
    <t>BÉLGICA</t>
  </si>
  <si>
    <t>TAIWÁN</t>
  </si>
  <si>
    <t>PANAMÁ</t>
  </si>
  <si>
    <t>POLONIA</t>
  </si>
  <si>
    <t>FINLANDIA</t>
  </si>
  <si>
    <t>PERÚ</t>
  </si>
  <si>
    <t>ARGENTINA</t>
  </si>
  <si>
    <t>VOLUMEN</t>
  </si>
  <si>
    <t>(miles de Kilogramos)</t>
  </si>
  <si>
    <t>VIETNAM</t>
  </si>
  <si>
    <t>GRECIA</t>
  </si>
  <si>
    <t>BULGARIA</t>
  </si>
  <si>
    <t>CUBA</t>
  </si>
  <si>
    <t>NORUEGA</t>
  </si>
  <si>
    <t>SUIZA</t>
  </si>
  <si>
    <t>SINGAPUR</t>
  </si>
  <si>
    <t>JORDANIA</t>
  </si>
  <si>
    <t>ARUBA</t>
  </si>
  <si>
    <t>JAPÓN</t>
  </si>
  <si>
    <t>MÉXICO</t>
  </si>
  <si>
    <t>CHINA</t>
  </si>
  <si>
    <t>EMIRATOS ÁRABES UNIDOS</t>
  </si>
  <si>
    <t>LIBANO</t>
  </si>
  <si>
    <t>Exportaciones fob por país de destino de los 20 productos más importantes 2018</t>
  </si>
  <si>
    <t>MARRUECOS</t>
  </si>
  <si>
    <t>LITUANIA</t>
  </si>
  <si>
    <t>DINAMARCA</t>
  </si>
  <si>
    <t>NUEVA ZELANDA</t>
  </si>
  <si>
    <t>INDONESIA</t>
  </si>
  <si>
    <t>REPÚBLICA CHECA</t>
  </si>
  <si>
    <t>ECUADOR</t>
  </si>
  <si>
    <t>FILIPINAS</t>
  </si>
  <si>
    <t>MALTA</t>
  </si>
  <si>
    <t>AUSTRIA</t>
  </si>
  <si>
    <t>CHILE</t>
  </si>
  <si>
    <t>MALASIA</t>
  </si>
  <si>
    <t>QATAR</t>
  </si>
  <si>
    <t>UCRANIA</t>
  </si>
  <si>
    <t>MAURITANIA</t>
  </si>
  <si>
    <t>ANGOLA</t>
  </si>
  <si>
    <t>CHIPRE</t>
  </si>
  <si>
    <t>ISRAEL</t>
  </si>
  <si>
    <t>VANUATU</t>
  </si>
  <si>
    <t>ARABIA SAUDITA</t>
  </si>
  <si>
    <t>DOMINICA</t>
  </si>
  <si>
    <t>ISLANDIA</t>
  </si>
  <si>
    <t>VENEZUELA</t>
  </si>
  <si>
    <t>GRENADA</t>
  </si>
  <si>
    <t>HONG KONG</t>
  </si>
  <si>
    <t>KUWAIT</t>
  </si>
  <si>
    <t>TURQUÍA</t>
  </si>
  <si>
    <t>BOLIVIA</t>
  </si>
  <si>
    <t>IRAN (REP.ISLAMICA DE )</t>
  </si>
  <si>
    <t>HUNGRIA</t>
  </si>
  <si>
    <t>GHANA</t>
  </si>
  <si>
    <t>HAITÍ</t>
  </si>
  <si>
    <t>TRINIDAD Y TOBAGO</t>
  </si>
  <si>
    <t>RUSIA</t>
  </si>
  <si>
    <t>BELICE</t>
  </si>
  <si>
    <t>BUTAN</t>
  </si>
  <si>
    <t>SUDÁFRICA</t>
  </si>
  <si>
    <t>TAILANDIA</t>
  </si>
  <si>
    <t>INDIA</t>
  </si>
  <si>
    <t>IRAQ</t>
  </si>
  <si>
    <t>LIBERIA</t>
  </si>
  <si>
    <t>REPÚBLICA DOMINICANA</t>
  </si>
  <si>
    <t>PORTUGAL</t>
  </si>
  <si>
    <t>SURINAM (GUAYANA HOLANDESAS)</t>
  </si>
  <si>
    <t>RUMANIA</t>
  </si>
  <si>
    <t>OMAN</t>
  </si>
  <si>
    <t>ANTIGUA Y BARBADOS</t>
  </si>
  <si>
    <t>PARAGUAY</t>
  </si>
  <si>
    <t>CAIMAN ISLAS</t>
  </si>
  <si>
    <t>ESTONIA</t>
  </si>
  <si>
    <t>PAKISTAN</t>
  </si>
  <si>
    <t>SAINT KITTS AND NEVIS</t>
  </si>
  <si>
    <t>COSTA DE MARFIL (COTE D'IVOIRE</t>
  </si>
  <si>
    <t>LATVIA</t>
  </si>
  <si>
    <t>KOREA DEL SUR</t>
  </si>
</sst>
</file>

<file path=xl/styles.xml><?xml version="1.0" encoding="utf-8"?>
<styleSheet xmlns="http://schemas.openxmlformats.org/spreadsheetml/2006/main">
  <numFmts count="13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_(* #,##0.0_);_(* \(#,##0.0\);_(* &quot;-&quot;??_);_(@_)"/>
    <numFmt numFmtId="165" formatCode="#,##0.0_);\(#,##0.0\)"/>
    <numFmt numFmtId="166" formatCode="_(* #,##0.000000000_);_(* \(#,##0.000000000\);_(* &quot;-&quot;??_);_(@_)"/>
    <numFmt numFmtId="167" formatCode="_(* #,##0.00000000_);_(* \(#,##0.00000000\);_(* &quot;-&quot;??_);_(@_)"/>
    <numFmt numFmtId="168" formatCode="_(* #,##0.0_);_(* \(#,##0.0\);_(* &quot;-&quot;?_);_(@_)"/>
  </numFmts>
  <fonts count="42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name val="Verdana"/>
      <family val="2"/>
    </font>
    <font>
      <i/>
      <sz val="11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33" borderId="0" xfId="0" applyFont="1" applyFill="1" applyAlignment="1">
      <alignment/>
    </xf>
    <xf numFmtId="164" fontId="2" fillId="33" borderId="0" xfId="47" applyNumberFormat="1" applyFont="1" applyFill="1" applyAlignment="1">
      <alignment/>
    </xf>
    <xf numFmtId="165" fontId="3" fillId="33" borderId="0" xfId="0" applyNumberFormat="1" applyFont="1" applyFill="1" applyBorder="1" applyAlignment="1" applyProtection="1">
      <alignment/>
      <protection/>
    </xf>
    <xf numFmtId="164" fontId="4" fillId="33" borderId="0" xfId="47" applyNumberFormat="1" applyFont="1" applyFill="1" applyBorder="1" applyAlignment="1" applyProtection="1">
      <alignment horizontal="center" vertical="center"/>
      <protection/>
    </xf>
    <xf numFmtId="164" fontId="4" fillId="33" borderId="10" xfId="47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/>
    </xf>
    <xf numFmtId="49" fontId="4" fillId="34" borderId="0" xfId="0" applyNumberFormat="1" applyFont="1" applyFill="1" applyBorder="1" applyAlignment="1" applyProtection="1">
      <alignment horizontal="center"/>
      <protection/>
    </xf>
    <xf numFmtId="165" fontId="4" fillId="34" borderId="0" xfId="0" applyNumberFormat="1" applyFont="1" applyFill="1" applyBorder="1" applyAlignment="1" applyProtection="1">
      <alignment horizontal="left" indent="1"/>
      <protection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164" fontId="41" fillId="34" borderId="0" xfId="47" applyNumberFormat="1" applyFont="1" applyFill="1" applyAlignment="1">
      <alignment/>
    </xf>
    <xf numFmtId="164" fontId="41" fillId="34" borderId="10" xfId="47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NumberFormat="1" applyFill="1" applyAlignment="1">
      <alignment horizontal="left"/>
    </xf>
    <xf numFmtId="164" fontId="0" fillId="33" borderId="0" xfId="47" applyNumberFormat="1" applyFont="1" applyFill="1" applyAlignment="1">
      <alignment/>
    </xf>
    <xf numFmtId="164" fontId="0" fillId="33" borderId="10" xfId="47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4" fontId="0" fillId="0" borderId="0" xfId="47" applyNumberFormat="1" applyFont="1" applyAlignment="1">
      <alignment/>
    </xf>
    <xf numFmtId="43" fontId="2" fillId="33" borderId="0" xfId="47" applyFont="1" applyFill="1" applyAlignment="1">
      <alignment/>
    </xf>
    <xf numFmtId="164" fontId="0" fillId="33" borderId="0" xfId="47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0" fillId="0" borderId="0" xfId="47" applyNumberFormat="1" applyFont="1" applyFill="1" applyAlignment="1">
      <alignment/>
    </xf>
    <xf numFmtId="165" fontId="41" fillId="34" borderId="0" xfId="47" applyNumberFormat="1" applyFont="1" applyFill="1" applyAlignment="1">
      <alignment/>
    </xf>
    <xf numFmtId="165" fontId="0" fillId="33" borderId="0" xfId="47" applyNumberFormat="1" applyFont="1" applyFill="1" applyAlignment="1">
      <alignment/>
    </xf>
    <xf numFmtId="49" fontId="0" fillId="0" borderId="0" xfId="0" applyNumberFormat="1" applyFill="1" applyAlignment="1">
      <alignment/>
    </xf>
    <xf numFmtId="164" fontId="0" fillId="33" borderId="0" xfId="47" applyNumberFormat="1" applyFont="1" applyFill="1" applyAlignment="1">
      <alignment/>
    </xf>
    <xf numFmtId="164" fontId="0" fillId="33" borderId="0" xfId="47" applyNumberFormat="1" applyFont="1" applyFill="1" applyAlignment="1">
      <alignment/>
    </xf>
    <xf numFmtId="165" fontId="5" fillId="33" borderId="0" xfId="0" applyNumberFormat="1" applyFont="1" applyFill="1" applyBorder="1" applyAlignment="1" applyProtection="1">
      <alignment/>
      <protection/>
    </xf>
    <xf numFmtId="164" fontId="0" fillId="0" borderId="0" xfId="47" applyNumberFormat="1" applyFont="1" applyAlignment="1">
      <alignment/>
    </xf>
    <xf numFmtId="43" fontId="0" fillId="0" borderId="0" xfId="0" applyNumberFormat="1" applyAlignment="1">
      <alignment/>
    </xf>
    <xf numFmtId="164" fontId="0" fillId="0" borderId="0" xfId="47" applyNumberFormat="1" applyFont="1" applyAlignment="1">
      <alignment/>
    </xf>
    <xf numFmtId="49" fontId="4" fillId="34" borderId="10" xfId="0" applyNumberFormat="1" applyFont="1" applyFill="1" applyBorder="1" applyAlignment="1" applyProtection="1">
      <alignment horizontal="center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65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center"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8"/>
  <sheetViews>
    <sheetView tabSelected="1" zoomScalePageLayoutView="0" workbookViewId="0" topLeftCell="F1">
      <selection activeCell="D82" sqref="D82"/>
    </sheetView>
  </sheetViews>
  <sheetFormatPr defaultColWidth="11.00390625" defaultRowHeight="12.75"/>
  <cols>
    <col min="1" max="1" width="2.125" style="0" customWidth="1"/>
    <col min="2" max="2" width="8.375" style="0" customWidth="1"/>
    <col min="3" max="3" width="30.375" style="0" customWidth="1"/>
    <col min="4" max="4" width="15.00390625" style="22" bestFit="1" customWidth="1"/>
    <col min="5" max="5" width="14.625" style="0" bestFit="1" customWidth="1"/>
    <col min="6" max="6" width="13.00390625" style="0" customWidth="1"/>
    <col min="7" max="7" width="13.75390625" style="0" customWidth="1"/>
    <col min="8" max="8" width="13.00390625" style="0" customWidth="1"/>
    <col min="9" max="9" width="13.50390625" style="0" customWidth="1"/>
    <col min="10" max="11" width="13.75390625" style="0" customWidth="1"/>
    <col min="12" max="12" width="13.875" style="0" customWidth="1"/>
    <col min="13" max="13" width="13.00390625" style="0" customWidth="1"/>
    <col min="14" max="14" width="12.75390625" style="0" customWidth="1"/>
    <col min="15" max="15" width="12.25390625" style="0" customWidth="1"/>
    <col min="16" max="16" width="13.875" style="0" customWidth="1"/>
    <col min="17" max="17" width="9.625" style="15" customWidth="1"/>
    <col min="18" max="16384" width="11.00390625" style="15" customWidth="1"/>
  </cols>
  <sheetData>
    <row r="1" spans="1:17" ht="12.75">
      <c r="A1" s="9"/>
      <c r="B1" s="9"/>
      <c r="C1" s="9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Q1" s="2"/>
    </row>
    <row r="2" spans="1:17" s="21" customFormat="1" ht="15">
      <c r="A2" s="9"/>
      <c r="B2" s="32" t="s">
        <v>102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21" customFormat="1" ht="14.25">
      <c r="A3" s="9"/>
      <c r="B3" s="3" t="s">
        <v>87</v>
      </c>
      <c r="C3" s="1"/>
      <c r="D3" s="2"/>
      <c r="E3" s="2"/>
      <c r="F3" s="2"/>
      <c r="G3" s="2"/>
      <c r="H3" s="2"/>
      <c r="I3" s="2"/>
      <c r="J3" s="2"/>
      <c r="K3" s="2"/>
      <c r="M3" s="23"/>
      <c r="N3" s="23"/>
      <c r="O3" s="23"/>
      <c r="P3" s="1"/>
      <c r="Q3" s="2"/>
    </row>
    <row r="4" spans="1:17" ht="12.75">
      <c r="A4" s="9"/>
      <c r="B4" s="9"/>
      <c r="C4" s="9"/>
      <c r="D4" s="24"/>
      <c r="E4" s="2"/>
      <c r="F4" s="2"/>
      <c r="G4" s="2"/>
      <c r="H4" s="2"/>
      <c r="I4" s="2"/>
      <c r="J4" s="2"/>
      <c r="K4" s="2"/>
      <c r="L4" s="24"/>
      <c r="M4" s="24"/>
      <c r="N4" s="9"/>
      <c r="O4" s="9"/>
      <c r="P4" s="9"/>
      <c r="Q4" s="2"/>
    </row>
    <row r="5" spans="1:17" ht="12.75">
      <c r="A5" s="9"/>
      <c r="B5" s="37" t="s">
        <v>18</v>
      </c>
      <c r="C5" s="39" t="s">
        <v>19</v>
      </c>
      <c r="D5" s="40" t="s">
        <v>86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2"/>
    </row>
    <row r="6" spans="1:17" ht="12.75">
      <c r="A6" s="9"/>
      <c r="B6" s="38"/>
      <c r="C6" s="38"/>
      <c r="D6" s="5" t="s">
        <v>20</v>
      </c>
      <c r="E6" s="5" t="s">
        <v>21</v>
      </c>
      <c r="F6" s="5" t="s">
        <v>22</v>
      </c>
      <c r="G6" s="5" t="s">
        <v>23</v>
      </c>
      <c r="H6" s="5" t="s">
        <v>24</v>
      </c>
      <c r="I6" s="5" t="s">
        <v>25</v>
      </c>
      <c r="J6" s="5" t="s">
        <v>26</v>
      </c>
      <c r="K6" s="5" t="s">
        <v>27</v>
      </c>
      <c r="L6" s="5" t="s">
        <v>28</v>
      </c>
      <c r="M6" s="5" t="s">
        <v>29</v>
      </c>
      <c r="N6" s="5" t="s">
        <v>30</v>
      </c>
      <c r="O6" s="6" t="s">
        <v>31</v>
      </c>
      <c r="P6" s="6" t="s">
        <v>74</v>
      </c>
      <c r="Q6" s="2"/>
    </row>
    <row r="7" spans="1:17" ht="12.75">
      <c r="A7" s="9"/>
      <c r="B7" s="19"/>
      <c r="C7" s="1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0"/>
      <c r="P7" s="20"/>
      <c r="Q7" s="2"/>
    </row>
    <row r="8" spans="1:17" ht="12.75">
      <c r="A8" s="9"/>
      <c r="B8" s="41" t="s">
        <v>32</v>
      </c>
      <c r="C8" s="41"/>
      <c r="D8" s="11">
        <f aca="true" t="shared" si="0" ref="D8:P8">+D10+D380</f>
        <v>1898310.58728</v>
      </c>
      <c r="E8" s="11">
        <f t="shared" si="0"/>
        <v>205948.96825</v>
      </c>
      <c r="F8" s="11">
        <f t="shared" si="0"/>
        <v>197261.51883000002</v>
      </c>
      <c r="G8" s="11">
        <f t="shared" si="0"/>
        <v>271369.35439</v>
      </c>
      <c r="H8" s="11">
        <f t="shared" si="0"/>
        <v>205799.84589000006</v>
      </c>
      <c r="I8" s="11">
        <f t="shared" si="0"/>
        <v>145217.84256000002</v>
      </c>
      <c r="J8" s="11">
        <f t="shared" si="0"/>
        <v>110795.50227</v>
      </c>
      <c r="K8" s="11">
        <f t="shared" si="0"/>
        <v>127260.18105000001</v>
      </c>
      <c r="L8" s="11">
        <f t="shared" si="0"/>
        <v>129715.01213000002</v>
      </c>
      <c r="M8" s="11">
        <f t="shared" si="0"/>
        <v>97141.45637999999</v>
      </c>
      <c r="N8" s="11">
        <f t="shared" si="0"/>
        <v>127275.29600999999</v>
      </c>
      <c r="O8" s="11">
        <f t="shared" si="0"/>
        <v>156171.00382999997</v>
      </c>
      <c r="P8" s="11">
        <f t="shared" si="0"/>
        <v>124354.60569000001</v>
      </c>
      <c r="Q8" s="2"/>
    </row>
    <row r="9" spans="1:17" ht="12.75">
      <c r="A9" s="9"/>
      <c r="B9" s="9"/>
      <c r="C9" s="10"/>
      <c r="D9" s="24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2"/>
    </row>
    <row r="10" spans="1:17" ht="12.75">
      <c r="A10" s="9"/>
      <c r="B10" s="42" t="s">
        <v>33</v>
      </c>
      <c r="C10" s="42"/>
      <c r="D10" s="4">
        <f>SUM(E10:P10)</f>
        <v>1036519.03242</v>
      </c>
      <c r="E10" s="4">
        <f aca="true" t="shared" si="1" ref="E10:P10">+E12+E63+E82+E97+E112+E115+E147+E153+E176+E183+E196+E208+E220+E229+E235+E244+E258+E264+E327+E338</f>
        <v>123702.33154</v>
      </c>
      <c r="F10" s="4">
        <f t="shared" si="1"/>
        <v>97932.26128000002</v>
      </c>
      <c r="G10" s="4">
        <f t="shared" si="1"/>
        <v>163931.91355</v>
      </c>
      <c r="H10" s="4">
        <f t="shared" si="1"/>
        <v>97182.53073999997</v>
      </c>
      <c r="I10" s="4">
        <f t="shared" si="1"/>
        <v>95612.809</v>
      </c>
      <c r="J10" s="4">
        <f t="shared" si="1"/>
        <v>55438.67536</v>
      </c>
      <c r="K10" s="4">
        <f t="shared" si="1"/>
        <v>54745.78733</v>
      </c>
      <c r="L10" s="4">
        <f t="shared" si="1"/>
        <v>75662.01361</v>
      </c>
      <c r="M10" s="4">
        <f t="shared" si="1"/>
        <v>50610.62742000002</v>
      </c>
      <c r="N10" s="4">
        <f t="shared" si="1"/>
        <v>78056.44552</v>
      </c>
      <c r="O10" s="4">
        <f t="shared" si="1"/>
        <v>93890.67555</v>
      </c>
      <c r="P10" s="4">
        <f t="shared" si="1"/>
        <v>49752.96152000001</v>
      </c>
      <c r="Q10" s="2"/>
    </row>
    <row r="11" spans="1:17" ht="12.75">
      <c r="A11" s="9"/>
      <c r="B11" s="9"/>
      <c r="C11" s="9"/>
      <c r="D11" s="24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2"/>
    </row>
    <row r="12" spans="1:17" ht="12.75">
      <c r="A12" s="9"/>
      <c r="B12" s="7" t="s">
        <v>34</v>
      </c>
      <c r="C12" s="8" t="s">
        <v>35</v>
      </c>
      <c r="D12" s="11">
        <f>SUM(E12:P12)</f>
        <v>136368.35162</v>
      </c>
      <c r="E12" s="27">
        <f aca="true" t="shared" si="2" ref="E12:P12">SUM(E13:E61)</f>
        <v>11706.328169999995</v>
      </c>
      <c r="F12" s="27">
        <f t="shared" si="2"/>
        <v>16206.097060000004</v>
      </c>
      <c r="G12" s="27">
        <f t="shared" si="2"/>
        <v>18790.652400000003</v>
      </c>
      <c r="H12" s="27">
        <f t="shared" si="2"/>
        <v>18734.11283</v>
      </c>
      <c r="I12" s="27">
        <f t="shared" si="2"/>
        <v>18686.920809999996</v>
      </c>
      <c r="J12" s="27">
        <f t="shared" si="2"/>
        <v>17282.83649</v>
      </c>
      <c r="K12" s="27">
        <f t="shared" si="2"/>
        <v>12259.214459999997</v>
      </c>
      <c r="L12" s="27">
        <f t="shared" si="2"/>
        <v>9677.74285</v>
      </c>
      <c r="M12" s="27">
        <f t="shared" si="2"/>
        <v>4932.309620000001</v>
      </c>
      <c r="N12" s="27">
        <f t="shared" si="2"/>
        <v>2167.3109100000006</v>
      </c>
      <c r="O12" s="27">
        <f t="shared" si="2"/>
        <v>2400.67577</v>
      </c>
      <c r="P12" s="27">
        <f t="shared" si="2"/>
        <v>3524.1502499999997</v>
      </c>
      <c r="Q12" s="2"/>
    </row>
    <row r="13" spans="1:17" ht="12.75">
      <c r="A13" s="9"/>
      <c r="B13" s="9"/>
      <c r="C13" s="10" t="s">
        <v>0</v>
      </c>
      <c r="D13" s="24">
        <f aca="true" t="shared" si="3" ref="D13:D61">SUM(E13:P13)</f>
        <v>12958.53596</v>
      </c>
      <c r="E13" s="24">
        <v>1163.12644</v>
      </c>
      <c r="F13" s="24">
        <v>1813.8229199999998</v>
      </c>
      <c r="G13" s="24">
        <v>2497.08291</v>
      </c>
      <c r="H13" s="24">
        <v>1099.84948</v>
      </c>
      <c r="I13" s="24">
        <v>1978.37003</v>
      </c>
      <c r="J13" s="24">
        <v>1747.37998</v>
      </c>
      <c r="K13" s="24">
        <v>695.0720699999999</v>
      </c>
      <c r="L13" s="24">
        <v>1389.0133700000001</v>
      </c>
      <c r="M13" s="24">
        <v>370.88276</v>
      </c>
      <c r="N13" s="24">
        <v>82.8</v>
      </c>
      <c r="O13" s="24">
        <v>101.968</v>
      </c>
      <c r="P13" s="24">
        <v>19.168</v>
      </c>
      <c r="Q13" s="2"/>
    </row>
    <row r="14" spans="1:17" ht="12.75">
      <c r="A14" s="9"/>
      <c r="B14" s="9"/>
      <c r="C14" s="10" t="s">
        <v>122</v>
      </c>
      <c r="D14" s="31">
        <f t="shared" si="3"/>
        <v>38.5548</v>
      </c>
      <c r="E14" s="24">
        <v>0</v>
      </c>
      <c r="F14" s="24">
        <v>0</v>
      </c>
      <c r="G14" s="24">
        <v>0</v>
      </c>
      <c r="H14" s="24">
        <v>19.38</v>
      </c>
      <c r="I14" s="24">
        <v>0</v>
      </c>
      <c r="J14" s="24">
        <v>0</v>
      </c>
      <c r="K14" s="24">
        <v>0</v>
      </c>
      <c r="L14" s="24">
        <v>19.174799999999998</v>
      </c>
      <c r="M14" s="24">
        <v>0</v>
      </c>
      <c r="N14" s="24">
        <v>0</v>
      </c>
      <c r="O14" s="24">
        <v>0</v>
      </c>
      <c r="P14" s="24">
        <v>0</v>
      </c>
      <c r="Q14" s="2"/>
    </row>
    <row r="15" spans="1:17" ht="12.75">
      <c r="A15" s="9"/>
      <c r="B15" s="9"/>
      <c r="C15" s="10" t="s">
        <v>85</v>
      </c>
      <c r="D15" s="31">
        <f t="shared" si="3"/>
        <v>14.4683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14.4683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"/>
    </row>
    <row r="16" spans="1:17" ht="12.75">
      <c r="A16" s="9"/>
      <c r="B16" s="9"/>
      <c r="C16" s="10" t="s">
        <v>1</v>
      </c>
      <c r="D16" s="31">
        <f t="shared" si="3"/>
        <v>1655.26437</v>
      </c>
      <c r="E16" s="24">
        <v>58.72482</v>
      </c>
      <c r="F16" s="24">
        <v>272.29702000000003</v>
      </c>
      <c r="G16" s="24">
        <v>173.37308</v>
      </c>
      <c r="H16" s="24">
        <v>215.93592999999998</v>
      </c>
      <c r="I16" s="24">
        <v>176.84694</v>
      </c>
      <c r="J16" s="24">
        <v>150.73803</v>
      </c>
      <c r="K16" s="24">
        <v>109.21719999999999</v>
      </c>
      <c r="L16" s="24">
        <v>167.06292000000002</v>
      </c>
      <c r="M16" s="24">
        <v>59.94907</v>
      </c>
      <c r="N16" s="24">
        <v>40.09196</v>
      </c>
      <c r="O16" s="24">
        <v>20.70832</v>
      </c>
      <c r="P16" s="24">
        <v>210.31907999999999</v>
      </c>
      <c r="Q16" s="2"/>
    </row>
    <row r="17" spans="1:17" ht="12.75">
      <c r="A17" s="9"/>
      <c r="B17" s="9"/>
      <c r="C17" s="10" t="s">
        <v>112</v>
      </c>
      <c r="D17" s="31">
        <f t="shared" si="3"/>
        <v>53.760220000000004</v>
      </c>
      <c r="E17" s="24">
        <v>0</v>
      </c>
      <c r="F17" s="24">
        <v>0</v>
      </c>
      <c r="G17" s="24">
        <v>19.79428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33.96594</v>
      </c>
      <c r="N17" s="24">
        <v>0</v>
      </c>
      <c r="O17" s="24">
        <v>0</v>
      </c>
      <c r="P17" s="24">
        <v>0</v>
      </c>
      <c r="Q17" s="2"/>
    </row>
    <row r="18" spans="1:17" ht="12.75">
      <c r="A18" s="9"/>
      <c r="B18" s="9"/>
      <c r="C18" s="10" t="s">
        <v>79</v>
      </c>
      <c r="D18" s="31">
        <f t="shared" si="3"/>
        <v>11508.236850000001</v>
      </c>
      <c r="E18" s="24">
        <v>1000.77552</v>
      </c>
      <c r="F18" s="24">
        <v>1576.3723799999998</v>
      </c>
      <c r="G18" s="24">
        <v>1444.42152</v>
      </c>
      <c r="H18" s="24">
        <v>1391.4195300000001</v>
      </c>
      <c r="I18" s="24">
        <v>1765.92355</v>
      </c>
      <c r="J18" s="24">
        <v>1291.52157</v>
      </c>
      <c r="K18" s="24">
        <v>1041.72369</v>
      </c>
      <c r="L18" s="24">
        <v>1077.45094</v>
      </c>
      <c r="M18" s="24">
        <v>759.74138</v>
      </c>
      <c r="N18" s="24">
        <v>0</v>
      </c>
      <c r="O18" s="24">
        <v>0</v>
      </c>
      <c r="P18" s="24">
        <v>158.88676999999998</v>
      </c>
      <c r="Q18" s="2"/>
    </row>
    <row r="19" spans="1:17" ht="12.75">
      <c r="A19" s="9"/>
      <c r="B19" s="9"/>
      <c r="C19" s="10" t="s">
        <v>77</v>
      </c>
      <c r="D19" s="31">
        <f t="shared" si="3"/>
        <v>4702.34409</v>
      </c>
      <c r="E19" s="24">
        <v>612.806</v>
      </c>
      <c r="F19" s="24">
        <v>555.15166</v>
      </c>
      <c r="G19" s="24">
        <v>408.14585999999997</v>
      </c>
      <c r="H19" s="24">
        <v>608.73276</v>
      </c>
      <c r="I19" s="24">
        <v>449.15292</v>
      </c>
      <c r="J19" s="24">
        <v>797.06993</v>
      </c>
      <c r="K19" s="24">
        <v>447.85301</v>
      </c>
      <c r="L19" s="24">
        <v>382.46471</v>
      </c>
      <c r="M19" s="24">
        <v>191.911</v>
      </c>
      <c r="N19" s="24">
        <v>57.503</v>
      </c>
      <c r="O19" s="24">
        <v>38.335</v>
      </c>
      <c r="P19" s="24">
        <v>153.21823999999998</v>
      </c>
      <c r="Q19" s="2"/>
    </row>
    <row r="20" spans="1:17" ht="12.75">
      <c r="A20" s="9"/>
      <c r="B20" s="9"/>
      <c r="C20" s="10" t="s">
        <v>113</v>
      </c>
      <c r="D20" s="31">
        <f t="shared" si="3"/>
        <v>39.088</v>
      </c>
      <c r="E20" s="24">
        <v>0</v>
      </c>
      <c r="F20" s="24">
        <v>0</v>
      </c>
      <c r="G20" s="24">
        <v>19.544</v>
      </c>
      <c r="H20" s="24">
        <v>0</v>
      </c>
      <c r="I20" s="24">
        <v>0</v>
      </c>
      <c r="J20" s="24">
        <v>19.544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"/>
    </row>
    <row r="21" spans="1:17" ht="12.75">
      <c r="A21" s="9"/>
      <c r="B21" s="9"/>
      <c r="C21" s="10" t="s">
        <v>99</v>
      </c>
      <c r="D21" s="31">
        <f t="shared" si="3"/>
        <v>210.69696999999996</v>
      </c>
      <c r="E21" s="24">
        <v>0</v>
      </c>
      <c r="F21" s="24">
        <v>134.1275</v>
      </c>
      <c r="G21" s="24">
        <v>14.042399999999999</v>
      </c>
      <c r="H21" s="24">
        <v>0</v>
      </c>
      <c r="I21" s="24">
        <v>47.36409</v>
      </c>
      <c r="J21" s="24">
        <v>3.6426</v>
      </c>
      <c r="K21" s="24">
        <v>11.52038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"/>
    </row>
    <row r="22" spans="1:17" ht="12.75">
      <c r="A22" s="9"/>
      <c r="B22" s="9"/>
      <c r="C22" s="10" t="s">
        <v>5</v>
      </c>
      <c r="D22" s="31">
        <f t="shared" si="3"/>
        <v>792.32413</v>
      </c>
      <c r="E22" s="24">
        <v>0.3319</v>
      </c>
      <c r="F22" s="24">
        <v>0.40870999999999996</v>
      </c>
      <c r="G22" s="24">
        <v>62.95146</v>
      </c>
      <c r="H22" s="24">
        <v>83.80161</v>
      </c>
      <c r="I22" s="24">
        <v>63.826209999999996</v>
      </c>
      <c r="J22" s="24">
        <v>20.90345</v>
      </c>
      <c r="K22" s="24">
        <v>83.42855</v>
      </c>
      <c r="L22" s="24">
        <v>62.60738</v>
      </c>
      <c r="M22" s="24">
        <v>76.51467</v>
      </c>
      <c r="N22" s="24">
        <v>169.30847</v>
      </c>
      <c r="O22" s="24">
        <v>63.97002</v>
      </c>
      <c r="P22" s="24">
        <v>104.2717</v>
      </c>
      <c r="Q22" s="2"/>
    </row>
    <row r="23" spans="1:17" ht="12.75">
      <c r="A23" s="9"/>
      <c r="B23" s="9"/>
      <c r="C23" s="10" t="s">
        <v>105</v>
      </c>
      <c r="D23" s="31">
        <f t="shared" si="3"/>
        <v>210.77515999999997</v>
      </c>
      <c r="E23" s="24">
        <v>0</v>
      </c>
      <c r="F23" s="24">
        <v>39.71782</v>
      </c>
      <c r="G23" s="24">
        <v>0</v>
      </c>
      <c r="H23" s="24">
        <v>79.43630999999999</v>
      </c>
      <c r="I23" s="24">
        <v>24.74241</v>
      </c>
      <c r="J23" s="24">
        <v>0</v>
      </c>
      <c r="K23" s="24">
        <v>66.87862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"/>
    </row>
    <row r="24" spans="1:17" ht="12.75">
      <c r="A24" s="9"/>
      <c r="B24" s="9"/>
      <c r="C24" s="10" t="s">
        <v>123</v>
      </c>
      <c r="D24" s="31">
        <f t="shared" si="3"/>
        <v>72.098</v>
      </c>
      <c r="E24" s="24">
        <v>0</v>
      </c>
      <c r="F24" s="24">
        <v>0</v>
      </c>
      <c r="G24" s="24">
        <v>0</v>
      </c>
      <c r="H24" s="24">
        <v>72.098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"/>
    </row>
    <row r="25" spans="1:17" ht="12.75">
      <c r="A25" s="9"/>
      <c r="B25" s="9"/>
      <c r="C25" s="10" t="s">
        <v>100</v>
      </c>
      <c r="D25" s="31">
        <f t="shared" si="3"/>
        <v>704.1024500000001</v>
      </c>
      <c r="E25" s="24">
        <v>37.3501</v>
      </c>
      <c r="F25" s="24">
        <v>57.32485</v>
      </c>
      <c r="G25" s="24">
        <v>110.4769</v>
      </c>
      <c r="H25" s="24">
        <v>38.225</v>
      </c>
      <c r="I25" s="24">
        <v>72.9858</v>
      </c>
      <c r="J25" s="24">
        <v>48.655199999999994</v>
      </c>
      <c r="K25" s="24">
        <v>56.4626</v>
      </c>
      <c r="L25" s="24">
        <v>114.0767</v>
      </c>
      <c r="M25" s="24">
        <v>38.225</v>
      </c>
      <c r="N25" s="24">
        <v>38.225</v>
      </c>
      <c r="O25" s="24">
        <v>54.7128</v>
      </c>
      <c r="P25" s="24">
        <v>37.3825</v>
      </c>
      <c r="Q25" s="2"/>
    </row>
    <row r="26" spans="1:17" ht="12.75">
      <c r="A26" s="9"/>
      <c r="B26" s="9"/>
      <c r="C26" s="10" t="s">
        <v>7</v>
      </c>
      <c r="D26" s="31">
        <f t="shared" si="3"/>
        <v>3066.1116</v>
      </c>
      <c r="E26" s="24">
        <v>95.72624</v>
      </c>
      <c r="F26" s="24">
        <v>337.75898</v>
      </c>
      <c r="G26" s="24">
        <v>260.03485</v>
      </c>
      <c r="H26" s="24">
        <v>358.3916</v>
      </c>
      <c r="I26" s="24">
        <v>422.19938</v>
      </c>
      <c r="J26" s="24">
        <v>303.57951</v>
      </c>
      <c r="K26" s="24">
        <v>186.58232</v>
      </c>
      <c r="L26" s="24">
        <v>380.86224</v>
      </c>
      <c r="M26" s="24">
        <v>245.945</v>
      </c>
      <c r="N26" s="24">
        <v>166.3465</v>
      </c>
      <c r="O26" s="24">
        <v>157.91178</v>
      </c>
      <c r="P26" s="24">
        <v>150.7732</v>
      </c>
      <c r="Q26" s="2"/>
    </row>
    <row r="27" spans="1:17" ht="12.75">
      <c r="A27" s="9"/>
      <c r="B27" s="9"/>
      <c r="C27" s="10" t="s">
        <v>8</v>
      </c>
      <c r="D27" s="31">
        <f t="shared" si="3"/>
        <v>71359.10633000001</v>
      </c>
      <c r="E27" s="24">
        <v>5654.85093</v>
      </c>
      <c r="F27" s="24">
        <v>7805.8616600000005</v>
      </c>
      <c r="G27" s="24">
        <v>10039.6101</v>
      </c>
      <c r="H27" s="24">
        <v>10672.3819</v>
      </c>
      <c r="I27" s="24">
        <v>10754.3192</v>
      </c>
      <c r="J27" s="24">
        <v>8824.86572</v>
      </c>
      <c r="K27" s="24">
        <v>7155.758599999999</v>
      </c>
      <c r="L27" s="24">
        <v>3820.1917000000003</v>
      </c>
      <c r="M27" s="24">
        <v>1751.54691</v>
      </c>
      <c r="N27" s="24">
        <v>1193.57582</v>
      </c>
      <c r="O27" s="24">
        <v>1611.63832</v>
      </c>
      <c r="P27" s="24">
        <v>2074.50547</v>
      </c>
      <c r="Q27" s="2"/>
    </row>
    <row r="28" spans="1:17" ht="12.75">
      <c r="A28" s="9"/>
      <c r="B28" s="9"/>
      <c r="C28" s="10" t="s">
        <v>83</v>
      </c>
      <c r="D28" s="31">
        <f t="shared" si="3"/>
        <v>1824.1220200000002</v>
      </c>
      <c r="E28" s="24">
        <v>218.56</v>
      </c>
      <c r="F28" s="24">
        <v>226.00596</v>
      </c>
      <c r="G28" s="24">
        <v>269.22156</v>
      </c>
      <c r="H28" s="24">
        <v>82.84132000000001</v>
      </c>
      <c r="I28" s="24">
        <v>157.68746</v>
      </c>
      <c r="J28" s="24">
        <v>207.09928</v>
      </c>
      <c r="K28" s="24">
        <v>248.52664000000001</v>
      </c>
      <c r="L28" s="24">
        <v>331.34652</v>
      </c>
      <c r="M28" s="24">
        <v>82.83328</v>
      </c>
      <c r="N28" s="24">
        <v>0</v>
      </c>
      <c r="O28" s="24">
        <v>0</v>
      </c>
      <c r="P28" s="24">
        <v>0</v>
      </c>
      <c r="Q28" s="2"/>
    </row>
    <row r="29" spans="1:17" ht="12.75">
      <c r="A29" s="9"/>
      <c r="B29" s="9"/>
      <c r="C29" s="10" t="s">
        <v>9</v>
      </c>
      <c r="D29" s="31">
        <f t="shared" si="3"/>
        <v>1168.03155</v>
      </c>
      <c r="E29" s="24">
        <v>141.85660000000001</v>
      </c>
      <c r="F29" s="24">
        <v>210.7516</v>
      </c>
      <c r="G29" s="24">
        <v>172.333</v>
      </c>
      <c r="H29" s="24">
        <v>133.97908999999999</v>
      </c>
      <c r="I29" s="24">
        <v>94.87728</v>
      </c>
      <c r="J29" s="24">
        <v>132.1565</v>
      </c>
      <c r="K29" s="24">
        <v>95.75686</v>
      </c>
      <c r="L29" s="24">
        <v>90.03612</v>
      </c>
      <c r="M29" s="24">
        <v>19.1015</v>
      </c>
      <c r="N29" s="24">
        <v>0</v>
      </c>
      <c r="O29" s="24">
        <v>0</v>
      </c>
      <c r="P29" s="24">
        <v>77.183</v>
      </c>
      <c r="Q29" s="2"/>
    </row>
    <row r="30" spans="1:17" ht="12.75">
      <c r="A30" s="9"/>
      <c r="B30" s="9"/>
      <c r="C30" s="10" t="s">
        <v>89</v>
      </c>
      <c r="D30" s="31">
        <f t="shared" si="3"/>
        <v>115.67025</v>
      </c>
      <c r="E30" s="24">
        <v>19.16475</v>
      </c>
      <c r="F30" s="24">
        <v>0.08</v>
      </c>
      <c r="G30" s="24">
        <v>19.1125</v>
      </c>
      <c r="H30" s="24">
        <v>0</v>
      </c>
      <c r="I30" s="24">
        <v>19.8645</v>
      </c>
      <c r="J30" s="24">
        <v>38.336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19.1125</v>
      </c>
      <c r="Q30" s="2"/>
    </row>
    <row r="31" spans="1:17" ht="12.75">
      <c r="A31" s="9"/>
      <c r="B31" s="9"/>
      <c r="C31" s="10" t="s">
        <v>78</v>
      </c>
      <c r="D31" s="31">
        <f t="shared" si="3"/>
        <v>1279.00999</v>
      </c>
      <c r="E31" s="30">
        <v>286.88124</v>
      </c>
      <c r="F31" s="30">
        <v>193.04570999999999</v>
      </c>
      <c r="G31" s="30">
        <v>136.9181</v>
      </c>
      <c r="H31" s="30">
        <v>95.51246</v>
      </c>
      <c r="I31" s="30">
        <v>195.17445999999998</v>
      </c>
      <c r="J31" s="30">
        <v>173.75216</v>
      </c>
      <c r="K31" s="30">
        <v>99.15310000000001</v>
      </c>
      <c r="L31" s="30">
        <v>75.37968</v>
      </c>
      <c r="M31" s="30">
        <v>0</v>
      </c>
      <c r="N31" s="30">
        <v>0</v>
      </c>
      <c r="O31" s="30">
        <v>4.0283299999999995</v>
      </c>
      <c r="P31" s="30">
        <v>19.16475</v>
      </c>
      <c r="Q31" s="2"/>
    </row>
    <row r="32" spans="1:17" ht="12.75">
      <c r="A32" s="9"/>
      <c r="B32" s="9"/>
      <c r="C32" s="10" t="s">
        <v>131</v>
      </c>
      <c r="D32" s="31">
        <f t="shared" si="3"/>
        <v>19.168</v>
      </c>
      <c r="E32" s="30">
        <v>0</v>
      </c>
      <c r="F32" s="30">
        <v>0</v>
      </c>
      <c r="G32" s="30">
        <v>19.168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2"/>
    </row>
    <row r="33" spans="1:17" ht="12.75">
      <c r="A33" s="9"/>
      <c r="B33" s="9"/>
      <c r="C33" s="10" t="s">
        <v>17</v>
      </c>
      <c r="D33" s="31">
        <f t="shared" si="3"/>
        <v>380.91742</v>
      </c>
      <c r="E33" s="30">
        <v>34.727</v>
      </c>
      <c r="F33" s="30">
        <v>34.727</v>
      </c>
      <c r="G33" s="30">
        <v>73.4535</v>
      </c>
      <c r="H33" s="30">
        <v>53.895</v>
      </c>
      <c r="I33" s="30">
        <v>19.09985</v>
      </c>
      <c r="J33" s="30">
        <v>69.454</v>
      </c>
      <c r="K33" s="30">
        <v>76.39896</v>
      </c>
      <c r="L33" s="30">
        <v>19.162110000000002</v>
      </c>
      <c r="M33" s="30">
        <v>0</v>
      </c>
      <c r="N33" s="30">
        <v>0</v>
      </c>
      <c r="O33" s="30">
        <v>0</v>
      </c>
      <c r="P33" s="30">
        <v>0</v>
      </c>
      <c r="Q33" s="2"/>
    </row>
    <row r="34" spans="1:17" ht="12.75">
      <c r="A34" s="9"/>
      <c r="B34" s="9"/>
      <c r="C34" s="10" t="s">
        <v>124</v>
      </c>
      <c r="D34" s="31">
        <f t="shared" si="3"/>
        <v>114.84</v>
      </c>
      <c r="E34" s="30">
        <v>0</v>
      </c>
      <c r="F34" s="30">
        <v>0</v>
      </c>
      <c r="G34" s="30">
        <v>0</v>
      </c>
      <c r="H34" s="30">
        <v>38.28</v>
      </c>
      <c r="I34" s="30">
        <v>19.14</v>
      </c>
      <c r="J34" s="30">
        <v>19.14</v>
      </c>
      <c r="K34" s="30">
        <v>19.14</v>
      </c>
      <c r="L34" s="30">
        <v>0</v>
      </c>
      <c r="M34" s="30">
        <v>19.14</v>
      </c>
      <c r="N34" s="30">
        <v>0</v>
      </c>
      <c r="O34" s="30">
        <v>0</v>
      </c>
      <c r="P34" s="30">
        <v>0</v>
      </c>
      <c r="Q34" s="2"/>
    </row>
    <row r="35" spans="1:17" ht="12.75">
      <c r="A35" s="9"/>
      <c r="B35" s="9"/>
      <c r="C35" s="10" t="s">
        <v>120</v>
      </c>
      <c r="D35" s="31">
        <f t="shared" si="3"/>
        <v>19.250799999999998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19.250799999999998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2"/>
    </row>
    <row r="36" spans="1:17" ht="12.75">
      <c r="A36" s="9"/>
      <c r="B36" s="9"/>
      <c r="C36" s="10" t="s">
        <v>12</v>
      </c>
      <c r="D36" s="31">
        <f t="shared" si="3"/>
        <v>6629.910670000001</v>
      </c>
      <c r="E36" s="30">
        <v>706.89482</v>
      </c>
      <c r="F36" s="30">
        <v>1197.75376</v>
      </c>
      <c r="G36" s="30">
        <v>909.16255</v>
      </c>
      <c r="H36" s="30">
        <v>1005.2723599999999</v>
      </c>
      <c r="I36" s="30">
        <v>566.50419</v>
      </c>
      <c r="J36" s="30">
        <v>1131.46574</v>
      </c>
      <c r="K36" s="30">
        <v>374.03065999999995</v>
      </c>
      <c r="L36" s="30">
        <v>257.05459</v>
      </c>
      <c r="M36" s="30">
        <v>182.1445</v>
      </c>
      <c r="N36" s="30">
        <v>40.1</v>
      </c>
      <c r="O36" s="30">
        <v>80.015</v>
      </c>
      <c r="P36" s="30">
        <v>179.5125</v>
      </c>
      <c r="Q36" s="2"/>
    </row>
    <row r="37" spans="1:17" ht="12.75">
      <c r="A37" s="9"/>
      <c r="B37" s="9"/>
      <c r="C37" s="10" t="s">
        <v>97</v>
      </c>
      <c r="D37" s="31">
        <f t="shared" si="3"/>
        <v>2369.70826</v>
      </c>
      <c r="E37" s="31">
        <v>425.5425</v>
      </c>
      <c r="F37" s="31">
        <v>583.655</v>
      </c>
      <c r="G37" s="31">
        <v>314.6885</v>
      </c>
      <c r="H37" s="31">
        <v>187.45508999999998</v>
      </c>
      <c r="I37" s="31">
        <v>133.36594</v>
      </c>
      <c r="J37" s="31">
        <v>147.06280999999998</v>
      </c>
      <c r="K37" s="31">
        <v>238.20273999999998</v>
      </c>
      <c r="L37" s="31">
        <v>247.21828</v>
      </c>
      <c r="M37" s="31">
        <v>5.392399999999999</v>
      </c>
      <c r="N37" s="31">
        <v>87.125</v>
      </c>
      <c r="O37" s="31">
        <v>0</v>
      </c>
      <c r="P37" s="31">
        <v>0</v>
      </c>
      <c r="Q37" s="2"/>
    </row>
    <row r="38" spans="1:17" ht="12.75">
      <c r="A38" s="9"/>
      <c r="B38" s="9"/>
      <c r="C38" s="10" t="s">
        <v>95</v>
      </c>
      <c r="D38" s="31">
        <f t="shared" si="3"/>
        <v>1015.5918300000001</v>
      </c>
      <c r="E38" s="31">
        <v>76.64844000000001</v>
      </c>
      <c r="F38" s="31">
        <v>0</v>
      </c>
      <c r="G38" s="31">
        <v>364.08009000000004</v>
      </c>
      <c r="H38" s="31">
        <v>0</v>
      </c>
      <c r="I38" s="31">
        <v>95.81055</v>
      </c>
      <c r="J38" s="31">
        <v>287.43165000000005</v>
      </c>
      <c r="K38" s="31">
        <v>191.6211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2"/>
    </row>
    <row r="39" spans="1:17" ht="12.75">
      <c r="A39" s="9"/>
      <c r="B39" s="9"/>
      <c r="C39" s="10" t="s">
        <v>157</v>
      </c>
      <c r="D39" s="31">
        <f t="shared" si="3"/>
        <v>319.58785</v>
      </c>
      <c r="E39" s="31">
        <v>0</v>
      </c>
      <c r="F39" s="31">
        <v>57.3375</v>
      </c>
      <c r="G39" s="31">
        <v>21.607</v>
      </c>
      <c r="H39" s="31">
        <v>26.7465</v>
      </c>
      <c r="I39" s="31">
        <v>0</v>
      </c>
      <c r="J39" s="31">
        <v>67.7625</v>
      </c>
      <c r="K39" s="31">
        <v>0</v>
      </c>
      <c r="L39" s="31">
        <v>19.1015</v>
      </c>
      <c r="M39" s="31">
        <v>88.80785</v>
      </c>
      <c r="N39" s="31">
        <v>0</v>
      </c>
      <c r="O39" s="31">
        <v>38.225</v>
      </c>
      <c r="P39" s="31">
        <v>0</v>
      </c>
      <c r="Q39" s="2"/>
    </row>
    <row r="40" spans="1:17" ht="12.75">
      <c r="A40" s="9"/>
      <c r="B40" s="9"/>
      <c r="C40" s="10" t="s">
        <v>101</v>
      </c>
      <c r="D40" s="31">
        <f t="shared" si="3"/>
        <v>18.676</v>
      </c>
      <c r="E40" s="31">
        <v>18.676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2"/>
    </row>
    <row r="41" spans="1:17" ht="12.75">
      <c r="A41" s="9"/>
      <c r="B41" s="9"/>
      <c r="C41" s="10" t="s">
        <v>114</v>
      </c>
      <c r="D41" s="31">
        <f t="shared" si="3"/>
        <v>1700.5395</v>
      </c>
      <c r="E41" s="31">
        <v>0</v>
      </c>
      <c r="F41" s="31">
        <v>0</v>
      </c>
      <c r="G41" s="31">
        <v>286.5225</v>
      </c>
      <c r="H41" s="31">
        <v>1108.217</v>
      </c>
      <c r="I41" s="31">
        <v>0</v>
      </c>
      <c r="J41" s="31">
        <v>305.8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2"/>
    </row>
    <row r="42" spans="1:17" ht="12.75">
      <c r="A42" s="9"/>
      <c r="B42" s="9"/>
      <c r="C42" s="10" t="s">
        <v>103</v>
      </c>
      <c r="D42" s="31">
        <f t="shared" si="3"/>
        <v>57.337500000000006</v>
      </c>
      <c r="E42" s="31">
        <v>19.1125</v>
      </c>
      <c r="F42" s="31">
        <v>0</v>
      </c>
      <c r="G42" s="31">
        <v>38.225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2"/>
    </row>
    <row r="43" spans="1:17" ht="12.75">
      <c r="A43" s="9"/>
      <c r="B43" s="9"/>
      <c r="C43" s="10" t="s">
        <v>98</v>
      </c>
      <c r="D43" s="31">
        <f t="shared" si="3"/>
        <v>917.79</v>
      </c>
      <c r="E43" s="30">
        <v>114.95</v>
      </c>
      <c r="F43" s="30">
        <v>0</v>
      </c>
      <c r="G43" s="30">
        <v>0</v>
      </c>
      <c r="H43" s="30">
        <v>17.375</v>
      </c>
      <c r="I43" s="30">
        <v>0</v>
      </c>
      <c r="J43" s="30">
        <v>69.7</v>
      </c>
      <c r="K43" s="30">
        <v>0</v>
      </c>
      <c r="L43" s="30">
        <v>293.328</v>
      </c>
      <c r="M43" s="30">
        <v>345.398</v>
      </c>
      <c r="N43" s="30">
        <v>77.039</v>
      </c>
      <c r="O43" s="30">
        <v>0</v>
      </c>
      <c r="P43" s="30">
        <v>0</v>
      </c>
      <c r="Q43" s="2"/>
    </row>
    <row r="44" spans="1:17" ht="12.75">
      <c r="A44" s="9"/>
      <c r="B44" s="9"/>
      <c r="C44" s="10" t="s">
        <v>92</v>
      </c>
      <c r="D44" s="31">
        <f t="shared" si="3"/>
        <v>352.86934999999994</v>
      </c>
      <c r="E44" s="31">
        <v>20.711</v>
      </c>
      <c r="F44" s="31">
        <v>41.422</v>
      </c>
      <c r="G44" s="31">
        <v>41.422</v>
      </c>
      <c r="H44" s="31">
        <v>41.422</v>
      </c>
      <c r="I44" s="31">
        <v>66.28547</v>
      </c>
      <c r="J44" s="31">
        <v>103.555</v>
      </c>
      <c r="K44" s="31">
        <v>19.1125</v>
      </c>
      <c r="L44" s="31">
        <v>18.93938</v>
      </c>
      <c r="M44" s="31">
        <v>0</v>
      </c>
      <c r="N44" s="31">
        <v>0</v>
      </c>
      <c r="O44" s="31">
        <v>0</v>
      </c>
      <c r="P44" s="31">
        <v>0</v>
      </c>
      <c r="Q44" s="2"/>
    </row>
    <row r="45" spans="1:17" ht="12.75">
      <c r="A45" s="9"/>
      <c r="B45" s="9"/>
      <c r="C45" s="10" t="s">
        <v>106</v>
      </c>
      <c r="D45" s="31">
        <f t="shared" si="3"/>
        <v>147.55024000000003</v>
      </c>
      <c r="E45" s="31">
        <v>0</v>
      </c>
      <c r="F45" s="31">
        <v>57.38975</v>
      </c>
      <c r="G45" s="31">
        <v>0</v>
      </c>
      <c r="H45" s="31">
        <v>0</v>
      </c>
      <c r="I45" s="31">
        <v>18.81371</v>
      </c>
      <c r="J45" s="31">
        <v>33.04858</v>
      </c>
      <c r="K45" s="31">
        <v>19.1857</v>
      </c>
      <c r="L45" s="31">
        <v>19.1125</v>
      </c>
      <c r="M45" s="31">
        <v>0</v>
      </c>
      <c r="N45" s="31">
        <v>0</v>
      </c>
      <c r="O45" s="31">
        <v>0</v>
      </c>
      <c r="P45" s="31">
        <v>0</v>
      </c>
      <c r="Q45" s="2"/>
    </row>
    <row r="46" spans="1:17" ht="12.75">
      <c r="A46" s="9"/>
      <c r="B46" s="9"/>
      <c r="C46" s="10" t="s">
        <v>148</v>
      </c>
      <c r="D46" s="31">
        <f t="shared" si="3"/>
        <v>54.60589999999999</v>
      </c>
      <c r="E46" s="31">
        <v>0</v>
      </c>
      <c r="F46" s="31">
        <v>0</v>
      </c>
      <c r="G46" s="31">
        <v>18.1307</v>
      </c>
      <c r="H46" s="31">
        <v>0</v>
      </c>
      <c r="I46" s="31">
        <v>0</v>
      </c>
      <c r="J46" s="31">
        <v>18.237599999999997</v>
      </c>
      <c r="K46" s="31">
        <v>0</v>
      </c>
      <c r="L46" s="31">
        <v>0</v>
      </c>
      <c r="M46" s="31">
        <v>0</v>
      </c>
      <c r="N46" s="31">
        <v>18.237599999999997</v>
      </c>
      <c r="O46" s="31">
        <v>0</v>
      </c>
      <c r="P46" s="31">
        <v>0</v>
      </c>
      <c r="Q46" s="2"/>
    </row>
    <row r="47" spans="1:17" ht="12.75">
      <c r="A47" s="9"/>
      <c r="B47" s="9"/>
      <c r="C47" s="10" t="s">
        <v>81</v>
      </c>
      <c r="D47" s="31">
        <f t="shared" si="3"/>
        <v>420.23300000000006</v>
      </c>
      <c r="E47" s="31">
        <v>0</v>
      </c>
      <c r="F47" s="31">
        <v>19.1015</v>
      </c>
      <c r="G47" s="31">
        <v>19.1015</v>
      </c>
      <c r="H47" s="31">
        <v>0</v>
      </c>
      <c r="I47" s="31">
        <v>0</v>
      </c>
      <c r="J47" s="31">
        <v>0</v>
      </c>
      <c r="K47" s="31">
        <v>0</v>
      </c>
      <c r="L47" s="31">
        <v>76.406</v>
      </c>
      <c r="M47" s="31">
        <v>76.406</v>
      </c>
      <c r="N47" s="31">
        <v>76.406</v>
      </c>
      <c r="O47" s="31">
        <v>76.406</v>
      </c>
      <c r="P47" s="31">
        <v>76.406</v>
      </c>
      <c r="Q47" s="2"/>
    </row>
    <row r="48" spans="1:17" ht="12.75">
      <c r="A48" s="9"/>
      <c r="B48" s="9"/>
      <c r="C48" s="10" t="s">
        <v>82</v>
      </c>
      <c r="D48" s="31">
        <f t="shared" si="3"/>
        <v>38.20124</v>
      </c>
      <c r="E48" s="31">
        <v>19.09974</v>
      </c>
      <c r="F48" s="31">
        <v>19.1015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2"/>
    </row>
    <row r="49" spans="1:17" ht="12.75">
      <c r="A49" s="9"/>
      <c r="B49" s="9"/>
      <c r="C49" s="10" t="s">
        <v>145</v>
      </c>
      <c r="D49" s="31">
        <f t="shared" si="3"/>
        <v>152.9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152.9</v>
      </c>
      <c r="M49" s="31">
        <v>0</v>
      </c>
      <c r="N49" s="31">
        <v>0</v>
      </c>
      <c r="O49" s="31">
        <v>0</v>
      </c>
      <c r="P49" s="31">
        <v>0</v>
      </c>
      <c r="Q49" s="2"/>
    </row>
    <row r="50" spans="1:17" ht="12.75">
      <c r="A50" s="9"/>
      <c r="B50" s="9"/>
      <c r="C50" s="10" t="s">
        <v>115</v>
      </c>
      <c r="D50" s="31">
        <f t="shared" si="3"/>
        <v>36.475199999999994</v>
      </c>
      <c r="E50" s="31">
        <v>0</v>
      </c>
      <c r="F50" s="31">
        <v>0</v>
      </c>
      <c r="G50" s="31">
        <v>36.475199999999994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2"/>
    </row>
    <row r="51" spans="1:17" ht="12.75">
      <c r="A51" s="9"/>
      <c r="B51" s="9"/>
      <c r="C51" s="10" t="s">
        <v>15</v>
      </c>
      <c r="D51" s="31">
        <f t="shared" si="3"/>
        <v>2462.8931799999996</v>
      </c>
      <c r="E51" s="31">
        <v>54.6675</v>
      </c>
      <c r="F51" s="31">
        <v>227.27534</v>
      </c>
      <c r="G51" s="31">
        <v>337.47209999999995</v>
      </c>
      <c r="H51" s="31">
        <v>311.68156</v>
      </c>
      <c r="I51" s="31">
        <v>511.7403</v>
      </c>
      <c r="J51" s="31">
        <v>288.6684</v>
      </c>
      <c r="K51" s="31">
        <v>215.7526</v>
      </c>
      <c r="L51" s="31">
        <v>195.86007999999998</v>
      </c>
      <c r="M51" s="31">
        <v>127.83146</v>
      </c>
      <c r="N51" s="31">
        <v>42.365</v>
      </c>
      <c r="O51" s="31">
        <v>57.816300000000005</v>
      </c>
      <c r="P51" s="31">
        <v>91.76253999999999</v>
      </c>
      <c r="Q51" s="2"/>
    </row>
    <row r="52" spans="1:17" ht="12.75">
      <c r="A52" s="9"/>
      <c r="B52" s="9"/>
      <c r="C52" s="10" t="s">
        <v>108</v>
      </c>
      <c r="D52" s="31">
        <f t="shared" si="3"/>
        <v>19.31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19.31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2"/>
    </row>
    <row r="53" spans="1:17" ht="12.75">
      <c r="A53" s="9"/>
      <c r="B53" s="9"/>
      <c r="C53" s="10" t="s">
        <v>144</v>
      </c>
      <c r="D53" s="31">
        <f t="shared" si="3"/>
        <v>542.8492</v>
      </c>
      <c r="E53" s="31">
        <v>0</v>
      </c>
      <c r="F53" s="31">
        <v>23.494</v>
      </c>
      <c r="G53" s="31">
        <v>0</v>
      </c>
      <c r="H53" s="31">
        <v>0</v>
      </c>
      <c r="I53" s="31">
        <v>0</v>
      </c>
      <c r="J53" s="31">
        <v>0</v>
      </c>
      <c r="K53" s="31">
        <v>115.3568</v>
      </c>
      <c r="L53" s="31">
        <v>0</v>
      </c>
      <c r="M53" s="31">
        <v>288.392</v>
      </c>
      <c r="N53" s="31">
        <v>0</v>
      </c>
      <c r="O53" s="31">
        <v>57.6784</v>
      </c>
      <c r="P53" s="31">
        <v>57.928</v>
      </c>
      <c r="Q53" s="2"/>
    </row>
    <row r="54" spans="1:17" ht="12.75">
      <c r="A54" s="9"/>
      <c r="B54" s="9"/>
      <c r="C54" s="10" t="s">
        <v>136</v>
      </c>
      <c r="D54" s="31">
        <f t="shared" si="3"/>
        <v>1794.7237599999999</v>
      </c>
      <c r="E54" s="31">
        <v>267.487</v>
      </c>
      <c r="F54" s="31">
        <v>191.037</v>
      </c>
      <c r="G54" s="31">
        <v>116.021</v>
      </c>
      <c r="H54" s="31">
        <v>116.86136</v>
      </c>
      <c r="I54" s="31">
        <v>154.246</v>
      </c>
      <c r="J54" s="31">
        <v>250.5126</v>
      </c>
      <c r="K54" s="31">
        <v>272.0984</v>
      </c>
      <c r="L54" s="31">
        <v>177.5725</v>
      </c>
      <c r="M54" s="31">
        <v>134.2569</v>
      </c>
      <c r="N54" s="31">
        <v>19.1125</v>
      </c>
      <c r="O54" s="31">
        <v>19.1125</v>
      </c>
      <c r="P54" s="31">
        <v>76.406</v>
      </c>
      <c r="Q54" s="2"/>
    </row>
    <row r="55" spans="1:17" ht="12.75">
      <c r="A55" s="9"/>
      <c r="B55" s="9"/>
      <c r="C55" s="10" t="s">
        <v>94</v>
      </c>
      <c r="D55" s="31">
        <f t="shared" si="3"/>
        <v>11.56995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11.56995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2"/>
    </row>
    <row r="56" spans="1:17" ht="12.75">
      <c r="A56" s="9"/>
      <c r="B56" s="9"/>
      <c r="C56" s="10" t="s">
        <v>139</v>
      </c>
      <c r="D56" s="31">
        <f t="shared" si="3"/>
        <v>95.57244999999999</v>
      </c>
      <c r="E56" s="31">
        <v>19.1125</v>
      </c>
      <c r="F56" s="31">
        <v>0</v>
      </c>
      <c r="G56" s="31">
        <v>38.203</v>
      </c>
      <c r="H56" s="31">
        <v>0</v>
      </c>
      <c r="I56" s="31">
        <v>0</v>
      </c>
      <c r="J56" s="31">
        <v>0</v>
      </c>
      <c r="K56" s="31">
        <v>19.14445</v>
      </c>
      <c r="L56" s="31">
        <v>0</v>
      </c>
      <c r="M56" s="31">
        <v>0</v>
      </c>
      <c r="N56" s="31">
        <v>19.1125</v>
      </c>
      <c r="O56" s="31">
        <v>0</v>
      </c>
      <c r="P56" s="31">
        <v>0</v>
      </c>
      <c r="Q56" s="2"/>
    </row>
    <row r="57" spans="1:17" ht="12.75">
      <c r="A57" s="9"/>
      <c r="B57" s="9"/>
      <c r="C57" s="10" t="s">
        <v>16</v>
      </c>
      <c r="D57" s="31">
        <f t="shared" si="3"/>
        <v>3175.75877</v>
      </c>
      <c r="E57" s="31">
        <v>578.97799</v>
      </c>
      <c r="F57" s="31">
        <v>455.62044000000003</v>
      </c>
      <c r="G57" s="31">
        <v>372.76824</v>
      </c>
      <c r="H57" s="31">
        <v>538.74824</v>
      </c>
      <c r="I57" s="31">
        <v>394.03692</v>
      </c>
      <c r="J57" s="31">
        <v>409.28453</v>
      </c>
      <c r="K57" s="31">
        <v>309.03765999999996</v>
      </c>
      <c r="L57" s="31">
        <v>81.28643</v>
      </c>
      <c r="M57" s="31">
        <v>15.29</v>
      </c>
      <c r="N57" s="31">
        <v>20.70832</v>
      </c>
      <c r="O57" s="31">
        <v>0</v>
      </c>
      <c r="P57" s="31">
        <v>0</v>
      </c>
      <c r="Q57" s="2"/>
    </row>
    <row r="58" spans="1:17" ht="12.75">
      <c r="A58" s="9"/>
      <c r="B58" s="9"/>
      <c r="C58" s="10" t="s">
        <v>93</v>
      </c>
      <c r="D58" s="31">
        <f t="shared" si="3"/>
        <v>125.92078000000001</v>
      </c>
      <c r="E58" s="31">
        <v>41.41664</v>
      </c>
      <c r="F58" s="31">
        <v>0</v>
      </c>
      <c r="G58" s="31">
        <v>0</v>
      </c>
      <c r="H58" s="31">
        <v>0</v>
      </c>
      <c r="I58" s="31">
        <v>61.22414</v>
      </c>
      <c r="J58" s="31">
        <v>23.28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2"/>
    </row>
    <row r="59" spans="1:17" ht="12.75">
      <c r="A59" s="9"/>
      <c r="B59" s="9"/>
      <c r="C59" s="10" t="s">
        <v>80</v>
      </c>
      <c r="D59" s="31">
        <f t="shared" si="3"/>
        <v>1451.9920100000002</v>
      </c>
      <c r="E59" s="31">
        <v>18.15</v>
      </c>
      <c r="F59" s="31">
        <v>75.4555</v>
      </c>
      <c r="G59" s="31">
        <v>99.8265</v>
      </c>
      <c r="H59" s="31">
        <v>336.17373</v>
      </c>
      <c r="I59" s="31">
        <v>385.87983</v>
      </c>
      <c r="J59" s="31">
        <v>249.0584</v>
      </c>
      <c r="K59" s="31">
        <v>58.618449999999996</v>
      </c>
      <c r="L59" s="31">
        <v>173.8956</v>
      </c>
      <c r="M59" s="31">
        <v>18.634</v>
      </c>
      <c r="N59" s="31">
        <v>0</v>
      </c>
      <c r="O59" s="31">
        <v>18.15</v>
      </c>
      <c r="P59" s="31">
        <v>18.15</v>
      </c>
      <c r="Q59" s="2"/>
    </row>
    <row r="60" spans="1:17" ht="12.75">
      <c r="A60" s="9"/>
      <c r="B60" s="9"/>
      <c r="C60" s="10" t="s">
        <v>116</v>
      </c>
      <c r="D60" s="31">
        <f t="shared" si="3"/>
        <v>131.15772</v>
      </c>
      <c r="E60" s="30">
        <v>0</v>
      </c>
      <c r="F60" s="30">
        <v>0</v>
      </c>
      <c r="G60" s="30">
        <v>19.1125</v>
      </c>
      <c r="H60" s="30">
        <v>0</v>
      </c>
      <c r="I60" s="30">
        <v>37.43968</v>
      </c>
      <c r="J60" s="30">
        <v>0</v>
      </c>
      <c r="K60" s="30">
        <v>19.1125</v>
      </c>
      <c r="L60" s="30">
        <v>36.238800000000005</v>
      </c>
      <c r="M60" s="30">
        <v>0</v>
      </c>
      <c r="N60" s="30">
        <v>19.254240000000003</v>
      </c>
      <c r="O60" s="30">
        <v>0</v>
      </c>
      <c r="P60" s="30">
        <v>0</v>
      </c>
      <c r="Q60" s="2"/>
    </row>
    <row r="61" spans="1:17" ht="12.75">
      <c r="A61" s="9"/>
      <c r="B61" s="9"/>
      <c r="C61" s="10" t="s">
        <v>88</v>
      </c>
      <c r="D61" s="31">
        <f t="shared" si="3"/>
        <v>18.15</v>
      </c>
      <c r="E61" s="24">
        <v>0</v>
      </c>
      <c r="F61" s="24">
        <v>0</v>
      </c>
      <c r="G61" s="24">
        <v>18.15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"/>
    </row>
    <row r="62" spans="1:17" ht="12.75">
      <c r="A62" s="9"/>
      <c r="B62" s="9"/>
      <c r="C62" s="10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"/>
    </row>
    <row r="63" spans="1:17" ht="12.75">
      <c r="A63" s="9"/>
      <c r="B63" s="7" t="s">
        <v>36</v>
      </c>
      <c r="C63" s="8" t="s">
        <v>37</v>
      </c>
      <c r="D63" s="11">
        <f>SUM(E63:P63)</f>
        <v>111987.36013999999</v>
      </c>
      <c r="E63" s="27">
        <f aca="true" t="shared" si="4" ref="E63:P63">SUM(E64:E80)</f>
        <v>9050.732949999998</v>
      </c>
      <c r="F63" s="27">
        <f t="shared" si="4"/>
        <v>9087.344470000002</v>
      </c>
      <c r="G63" s="27">
        <f t="shared" si="4"/>
        <v>9413.77112</v>
      </c>
      <c r="H63" s="27">
        <f t="shared" si="4"/>
        <v>9200.107359999998</v>
      </c>
      <c r="I63" s="27">
        <f t="shared" si="4"/>
        <v>9248.5047</v>
      </c>
      <c r="J63" s="27">
        <f t="shared" si="4"/>
        <v>6081.72451</v>
      </c>
      <c r="K63" s="27">
        <f t="shared" si="4"/>
        <v>9426.48082</v>
      </c>
      <c r="L63" s="27">
        <f t="shared" si="4"/>
        <v>12379.641230000001</v>
      </c>
      <c r="M63" s="27">
        <f t="shared" si="4"/>
        <v>9499.37432</v>
      </c>
      <c r="N63" s="27">
        <f t="shared" si="4"/>
        <v>8831.23406</v>
      </c>
      <c r="O63" s="27">
        <f t="shared" si="4"/>
        <v>10119.806810000002</v>
      </c>
      <c r="P63" s="27">
        <f t="shared" si="4"/>
        <v>9648.637789999999</v>
      </c>
      <c r="Q63" s="2"/>
    </row>
    <row r="64" spans="1:17" ht="12.75">
      <c r="A64" s="9"/>
      <c r="B64" s="24"/>
      <c r="C64" s="24" t="s">
        <v>96</v>
      </c>
      <c r="D64" s="24">
        <f>SUM(E64:P64)</f>
        <v>0.02114</v>
      </c>
      <c r="E64" s="24">
        <v>0.02114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"/>
    </row>
    <row r="65" spans="1:17" ht="12.75">
      <c r="A65" s="9"/>
      <c r="B65" s="28"/>
      <c r="C65" s="24" t="s">
        <v>2</v>
      </c>
      <c r="D65" s="31">
        <f aca="true" t="shared" si="5" ref="D65:D79">SUM(E65:P65)</f>
        <v>1.40855</v>
      </c>
      <c r="E65" s="24">
        <v>0</v>
      </c>
      <c r="F65" s="24">
        <v>0</v>
      </c>
      <c r="G65" s="24">
        <v>0</v>
      </c>
      <c r="H65" s="24">
        <v>1.40855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"/>
    </row>
    <row r="66" spans="1:17" ht="12.75">
      <c r="A66" s="9"/>
      <c r="B66" s="24"/>
      <c r="C66" s="24" t="s">
        <v>5</v>
      </c>
      <c r="D66" s="31">
        <f t="shared" si="5"/>
        <v>5548.33271</v>
      </c>
      <c r="E66" s="24">
        <v>482.92657</v>
      </c>
      <c r="F66" s="24">
        <v>507.12208000000004</v>
      </c>
      <c r="G66" s="24">
        <v>425.12306</v>
      </c>
      <c r="H66" s="24">
        <v>459.98373</v>
      </c>
      <c r="I66" s="24">
        <v>645.6921</v>
      </c>
      <c r="J66" s="24">
        <v>230.96477</v>
      </c>
      <c r="K66" s="24">
        <v>506.54407000000003</v>
      </c>
      <c r="L66" s="24">
        <v>500.33137</v>
      </c>
      <c r="M66" s="24">
        <v>295.26767</v>
      </c>
      <c r="N66" s="24">
        <v>309.83067</v>
      </c>
      <c r="O66" s="24">
        <v>559.1509699999999</v>
      </c>
      <c r="P66" s="24">
        <v>625.39565</v>
      </c>
      <c r="Q66" s="2"/>
    </row>
    <row r="67" spans="1:17" ht="12.75">
      <c r="A67" s="9"/>
      <c r="B67" s="24"/>
      <c r="C67" s="24" t="s">
        <v>91</v>
      </c>
      <c r="D67" s="31">
        <f t="shared" si="5"/>
        <v>0.6506000000000001</v>
      </c>
      <c r="E67" s="24">
        <v>0.6506000000000001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"/>
    </row>
    <row r="68" spans="1:17" ht="12.75">
      <c r="A68" s="9"/>
      <c r="B68" s="24"/>
      <c r="C68" s="24" t="s">
        <v>6</v>
      </c>
      <c r="D68" s="31">
        <f t="shared" si="5"/>
        <v>20249.7646</v>
      </c>
      <c r="E68" s="24">
        <v>1602.97485</v>
      </c>
      <c r="F68" s="24">
        <v>1400.2449199999999</v>
      </c>
      <c r="G68" s="24">
        <v>1723.37803</v>
      </c>
      <c r="H68" s="24">
        <v>1697.64501</v>
      </c>
      <c r="I68" s="24">
        <v>1687.45587</v>
      </c>
      <c r="J68" s="24">
        <v>1505.54168</v>
      </c>
      <c r="K68" s="24">
        <v>1684.61587</v>
      </c>
      <c r="L68" s="24">
        <v>1535.72443</v>
      </c>
      <c r="M68" s="24">
        <v>1671.48174</v>
      </c>
      <c r="N68" s="24">
        <v>1749.669</v>
      </c>
      <c r="O68" s="24">
        <v>1899.9220500000001</v>
      </c>
      <c r="P68" s="24">
        <v>2091.1111499999997</v>
      </c>
      <c r="Q68" s="2"/>
    </row>
    <row r="69" spans="1:17" ht="12.75">
      <c r="A69" s="9"/>
      <c r="B69" s="24"/>
      <c r="C69" s="24" t="s">
        <v>8</v>
      </c>
      <c r="D69" s="31">
        <f t="shared" si="5"/>
        <v>48474.676490000005</v>
      </c>
      <c r="E69" s="24">
        <v>3819.8557299999998</v>
      </c>
      <c r="F69" s="24">
        <v>4013.22595</v>
      </c>
      <c r="G69" s="24">
        <v>4448.5116</v>
      </c>
      <c r="H69" s="24">
        <v>3565.72766</v>
      </c>
      <c r="I69" s="24">
        <v>3766.2429500000003</v>
      </c>
      <c r="J69" s="24">
        <v>2085.53547</v>
      </c>
      <c r="K69" s="24">
        <v>3947.77457</v>
      </c>
      <c r="L69" s="24">
        <v>5995.49564</v>
      </c>
      <c r="M69" s="24">
        <v>4854.41049</v>
      </c>
      <c r="N69" s="24">
        <v>3444.80917</v>
      </c>
      <c r="O69" s="24">
        <v>4322.246690000001</v>
      </c>
      <c r="P69" s="24">
        <v>4210.84057</v>
      </c>
      <c r="Q69" s="2"/>
    </row>
    <row r="70" spans="1:17" ht="12.75">
      <c r="A70" s="9"/>
      <c r="B70" s="31"/>
      <c r="C70" s="31" t="s">
        <v>10</v>
      </c>
      <c r="D70" s="31">
        <f t="shared" si="5"/>
        <v>7533.65036</v>
      </c>
      <c r="E70" s="31">
        <v>951.21703</v>
      </c>
      <c r="F70" s="31">
        <v>920.7581</v>
      </c>
      <c r="G70" s="31">
        <v>599.43239</v>
      </c>
      <c r="H70" s="31">
        <v>593.00622</v>
      </c>
      <c r="I70" s="31">
        <v>562.80501</v>
      </c>
      <c r="J70" s="31">
        <v>483.49962</v>
      </c>
      <c r="K70" s="31">
        <v>520.06007</v>
      </c>
      <c r="L70" s="31">
        <v>555.76635</v>
      </c>
      <c r="M70" s="31">
        <v>532.14447</v>
      </c>
      <c r="N70" s="31">
        <v>662.29052</v>
      </c>
      <c r="O70" s="31">
        <v>647.9846</v>
      </c>
      <c r="P70" s="31">
        <v>504.68598</v>
      </c>
      <c r="Q70" s="2"/>
    </row>
    <row r="71" spans="1:17" ht="12.75">
      <c r="A71" s="9"/>
      <c r="B71" s="31"/>
      <c r="C71" s="31" t="s">
        <v>11</v>
      </c>
      <c r="D71" s="31">
        <f t="shared" si="5"/>
        <v>22.616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22.616</v>
      </c>
      <c r="P71" s="31">
        <v>0</v>
      </c>
      <c r="Q71" s="2"/>
    </row>
    <row r="72" spans="1:17" ht="12.75">
      <c r="A72" s="9"/>
      <c r="B72" s="31"/>
      <c r="C72" s="31" t="s">
        <v>127</v>
      </c>
      <c r="D72" s="31">
        <f t="shared" si="5"/>
        <v>0.36354000000000003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0.36354000000000003</v>
      </c>
      <c r="Q72" s="2"/>
    </row>
    <row r="73" spans="1:17" ht="12.75">
      <c r="A73" s="9"/>
      <c r="B73" s="31"/>
      <c r="C73" s="31" t="s">
        <v>97</v>
      </c>
      <c r="D73" s="31">
        <f t="shared" si="5"/>
        <v>0.49109</v>
      </c>
      <c r="E73" s="31">
        <v>0</v>
      </c>
      <c r="F73" s="31">
        <v>0.20596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0.28513</v>
      </c>
      <c r="Q73" s="2"/>
    </row>
    <row r="74" spans="1:17" ht="12.75">
      <c r="A74" s="9"/>
      <c r="B74" s="31"/>
      <c r="C74" s="31" t="s">
        <v>98</v>
      </c>
      <c r="D74" s="31">
        <f t="shared" si="5"/>
        <v>12499.10456</v>
      </c>
      <c r="E74" s="31">
        <v>932.0337099999999</v>
      </c>
      <c r="F74" s="31">
        <v>930.66924</v>
      </c>
      <c r="G74" s="31">
        <v>991.9591899999999</v>
      </c>
      <c r="H74" s="31">
        <v>1286.30156</v>
      </c>
      <c r="I74" s="31">
        <v>1154.37295</v>
      </c>
      <c r="J74" s="31">
        <v>1137.1596200000001</v>
      </c>
      <c r="K74" s="31">
        <v>992.3017</v>
      </c>
      <c r="L74" s="31">
        <v>1114.21434</v>
      </c>
      <c r="M74" s="31">
        <v>838.82688</v>
      </c>
      <c r="N74" s="31">
        <v>1141.77905</v>
      </c>
      <c r="O74" s="31">
        <v>1058.3816299999999</v>
      </c>
      <c r="P74" s="31">
        <v>921.1046899999999</v>
      </c>
      <c r="Q74" s="2"/>
    </row>
    <row r="75" spans="1:17" ht="12.75">
      <c r="A75" s="9"/>
      <c r="B75" s="24"/>
      <c r="C75" s="24" t="s">
        <v>81</v>
      </c>
      <c r="D75" s="31">
        <f t="shared" si="5"/>
        <v>2914.03348</v>
      </c>
      <c r="E75" s="24">
        <v>410.57202</v>
      </c>
      <c r="F75" s="24">
        <v>374.01538</v>
      </c>
      <c r="G75" s="24">
        <v>250.59173</v>
      </c>
      <c r="H75" s="24">
        <v>300.68326</v>
      </c>
      <c r="I75" s="24">
        <v>196.70163</v>
      </c>
      <c r="J75" s="24">
        <v>121.23555</v>
      </c>
      <c r="K75" s="24">
        <v>265.91087</v>
      </c>
      <c r="L75" s="24">
        <v>267.32108</v>
      </c>
      <c r="M75" s="24">
        <v>209.23923000000002</v>
      </c>
      <c r="N75" s="24">
        <v>193.8628</v>
      </c>
      <c r="O75" s="24">
        <v>155.30811</v>
      </c>
      <c r="P75" s="24">
        <v>168.59182</v>
      </c>
      <c r="Q75" s="2"/>
    </row>
    <row r="76" spans="1:17" ht="12.75">
      <c r="A76" s="9"/>
      <c r="B76" s="30"/>
      <c r="C76" s="30" t="s">
        <v>14</v>
      </c>
      <c r="D76" s="31">
        <f t="shared" si="5"/>
        <v>7408.39811</v>
      </c>
      <c r="E76" s="30">
        <v>517.50612</v>
      </c>
      <c r="F76" s="30">
        <v>671.4526</v>
      </c>
      <c r="G76" s="30">
        <v>735.18646</v>
      </c>
      <c r="H76" s="30">
        <v>590.31901</v>
      </c>
      <c r="I76" s="30">
        <v>596.10814</v>
      </c>
      <c r="J76" s="30">
        <v>339.04626</v>
      </c>
      <c r="K76" s="30">
        <v>575.59279</v>
      </c>
      <c r="L76" s="30">
        <v>950.93888</v>
      </c>
      <c r="M76" s="30">
        <v>672.76913</v>
      </c>
      <c r="N76" s="30">
        <v>519.18542</v>
      </c>
      <c r="O76" s="30">
        <v>584.2064300000001</v>
      </c>
      <c r="P76" s="30">
        <v>656.08687</v>
      </c>
      <c r="Q76" s="2"/>
    </row>
    <row r="77" spans="1:17" ht="12.75">
      <c r="A77" s="9"/>
      <c r="B77" s="31"/>
      <c r="C77" s="31" t="s">
        <v>140</v>
      </c>
      <c r="D77" s="31">
        <f t="shared" si="5"/>
        <v>4.17858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2.32868</v>
      </c>
      <c r="L77" s="31">
        <v>0</v>
      </c>
      <c r="M77" s="31">
        <v>0</v>
      </c>
      <c r="N77" s="31">
        <v>1.8499</v>
      </c>
      <c r="O77" s="31">
        <v>0</v>
      </c>
      <c r="P77" s="31">
        <v>0</v>
      </c>
      <c r="Q77" s="2"/>
    </row>
    <row r="78" spans="1:17" ht="12.75">
      <c r="A78" s="9"/>
      <c r="B78" s="30"/>
      <c r="C78" s="30" t="s">
        <v>80</v>
      </c>
      <c r="D78" s="31">
        <f t="shared" si="5"/>
        <v>3464.6496999999995</v>
      </c>
      <c r="E78" s="30">
        <v>332.97517999999997</v>
      </c>
      <c r="F78" s="30">
        <v>269.65024</v>
      </c>
      <c r="G78" s="30">
        <v>239.58866</v>
      </c>
      <c r="H78" s="30">
        <v>198.85253</v>
      </c>
      <c r="I78" s="30">
        <v>278.42179999999996</v>
      </c>
      <c r="J78" s="30">
        <v>126.58695</v>
      </c>
      <c r="K78" s="30">
        <v>232.05357999999998</v>
      </c>
      <c r="L78" s="30">
        <v>428.24784999999997</v>
      </c>
      <c r="M78" s="30">
        <v>297.93252</v>
      </c>
      <c r="N78" s="30">
        <v>321.43074</v>
      </c>
      <c r="O78" s="30">
        <v>343.43555</v>
      </c>
      <c r="P78" s="30">
        <v>395.47409999999996</v>
      </c>
      <c r="Q78" s="2"/>
    </row>
    <row r="79" spans="1:17" ht="12.75">
      <c r="A79" s="9"/>
      <c r="B79" s="30"/>
      <c r="C79" s="30" t="s">
        <v>125</v>
      </c>
      <c r="D79" s="31">
        <f t="shared" si="5"/>
        <v>3865.0206299999995</v>
      </c>
      <c r="E79" s="30">
        <v>0</v>
      </c>
      <c r="F79" s="30">
        <v>0</v>
      </c>
      <c r="G79" s="30">
        <v>0</v>
      </c>
      <c r="H79" s="30">
        <v>506.17983000000004</v>
      </c>
      <c r="I79" s="30">
        <v>360.70425</v>
      </c>
      <c r="J79" s="30">
        <v>52.15459</v>
      </c>
      <c r="K79" s="30">
        <v>699.29862</v>
      </c>
      <c r="L79" s="30">
        <v>1031.60129</v>
      </c>
      <c r="M79" s="30">
        <v>127.30219</v>
      </c>
      <c r="N79" s="30">
        <v>486.52679</v>
      </c>
      <c r="O79" s="30">
        <v>526.55478</v>
      </c>
      <c r="P79" s="30">
        <v>74.69829</v>
      </c>
      <c r="Q79" s="2"/>
    </row>
    <row r="80" spans="1:17" ht="12.75">
      <c r="A80" s="9"/>
      <c r="B80" s="24"/>
      <c r="C80" s="31"/>
      <c r="D80" s="31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"/>
    </row>
    <row r="81" spans="1:17" ht="12.75">
      <c r="A81" s="9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"/>
    </row>
    <row r="82" spans="1:17" ht="12.75">
      <c r="A82" s="9"/>
      <c r="B82" s="7" t="s">
        <v>38</v>
      </c>
      <c r="C82" s="8" t="s">
        <v>39</v>
      </c>
      <c r="D82" s="11">
        <f aca="true" t="shared" si="6" ref="D82:D95">SUM(E82:P82)</f>
        <v>1342.4217400000002</v>
      </c>
      <c r="E82" s="11">
        <f aca="true" t="shared" si="7" ref="E82:P82">SUM(E83:E95)</f>
        <v>110.64787999999999</v>
      </c>
      <c r="F82" s="11">
        <f t="shared" si="7"/>
        <v>121.76605</v>
      </c>
      <c r="G82" s="11">
        <f t="shared" si="7"/>
        <v>76.71221999999999</v>
      </c>
      <c r="H82" s="11">
        <f t="shared" si="7"/>
        <v>74.44935000000001</v>
      </c>
      <c r="I82" s="11">
        <f t="shared" si="7"/>
        <v>18.561390000000003</v>
      </c>
      <c r="J82" s="11">
        <f t="shared" si="7"/>
        <v>6.84042</v>
      </c>
      <c r="K82" s="11">
        <f t="shared" si="7"/>
        <v>81.53811999999999</v>
      </c>
      <c r="L82" s="11">
        <f t="shared" si="7"/>
        <v>248.46445000000006</v>
      </c>
      <c r="M82" s="11">
        <f t="shared" si="7"/>
        <v>209.32612999999998</v>
      </c>
      <c r="N82" s="11">
        <f t="shared" si="7"/>
        <v>143.84489</v>
      </c>
      <c r="O82" s="11">
        <f t="shared" si="7"/>
        <v>128.43845</v>
      </c>
      <c r="P82" s="11">
        <f t="shared" si="7"/>
        <v>121.83239</v>
      </c>
      <c r="Q82" s="2"/>
    </row>
    <row r="83" spans="1:17" ht="12.75">
      <c r="A83" s="9"/>
      <c r="B83" s="9"/>
      <c r="C83" s="10" t="s">
        <v>79</v>
      </c>
      <c r="D83" s="31">
        <f t="shared" si="6"/>
        <v>90.83332</v>
      </c>
      <c r="E83" s="24">
        <v>0</v>
      </c>
      <c r="F83" s="24">
        <v>12.91911</v>
      </c>
      <c r="G83" s="24">
        <v>13.37209</v>
      </c>
      <c r="H83" s="24">
        <v>0</v>
      </c>
      <c r="I83" s="24">
        <v>0</v>
      </c>
      <c r="J83" s="24">
        <v>0</v>
      </c>
      <c r="K83" s="24">
        <v>21.16458</v>
      </c>
      <c r="L83" s="24">
        <v>13.80034</v>
      </c>
      <c r="M83" s="24">
        <v>21.4917</v>
      </c>
      <c r="N83" s="24">
        <v>8.0855</v>
      </c>
      <c r="O83" s="24">
        <v>0</v>
      </c>
      <c r="P83" s="24">
        <v>0</v>
      </c>
      <c r="Q83" s="2"/>
    </row>
    <row r="84" spans="1:17" ht="12.75">
      <c r="A84" s="9"/>
      <c r="B84" s="9"/>
      <c r="C84" s="10" t="s">
        <v>4</v>
      </c>
      <c r="D84" s="31">
        <f t="shared" si="6"/>
        <v>0.10432999999999999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0.10432999999999999</v>
      </c>
      <c r="P84" s="24">
        <v>0</v>
      </c>
      <c r="Q84" s="2"/>
    </row>
    <row r="85" spans="1:17" ht="12.75">
      <c r="A85" s="9"/>
      <c r="B85" s="9"/>
      <c r="C85" s="10" t="s">
        <v>5</v>
      </c>
      <c r="D85" s="31">
        <f t="shared" si="6"/>
        <v>3.06655</v>
      </c>
      <c r="E85" s="24">
        <v>0</v>
      </c>
      <c r="F85" s="24">
        <v>0</v>
      </c>
      <c r="G85" s="24">
        <v>0</v>
      </c>
      <c r="H85" s="24">
        <v>0</v>
      </c>
      <c r="I85" s="24">
        <v>1.39664</v>
      </c>
      <c r="J85" s="24">
        <v>0</v>
      </c>
      <c r="K85" s="24">
        <v>0</v>
      </c>
      <c r="L85" s="24">
        <v>0.98925</v>
      </c>
      <c r="M85" s="24">
        <v>0</v>
      </c>
      <c r="N85" s="24">
        <v>0.6806599999999999</v>
      </c>
      <c r="O85" s="24">
        <v>0</v>
      </c>
      <c r="P85" s="24">
        <v>0</v>
      </c>
      <c r="Q85" s="2"/>
    </row>
    <row r="86" spans="1:17" ht="12.75">
      <c r="A86" s="9"/>
      <c r="B86" s="9"/>
      <c r="C86" s="10" t="s">
        <v>100</v>
      </c>
      <c r="D86" s="31">
        <f t="shared" si="6"/>
        <v>6.18887</v>
      </c>
      <c r="E86" s="31">
        <v>0</v>
      </c>
      <c r="F86" s="31">
        <v>0</v>
      </c>
      <c r="G86" s="31">
        <v>6.18887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2"/>
    </row>
    <row r="87" spans="1:17" ht="12.75">
      <c r="A87" s="9"/>
      <c r="B87" s="9"/>
      <c r="C87" s="10" t="s">
        <v>7</v>
      </c>
      <c r="D87" s="31">
        <f t="shared" si="6"/>
        <v>94.90064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32.30081</v>
      </c>
      <c r="M87" s="31">
        <v>26.914759999999998</v>
      </c>
      <c r="N87" s="31">
        <v>23.434450000000002</v>
      </c>
      <c r="O87" s="31">
        <v>12.250620000000001</v>
      </c>
      <c r="P87" s="31">
        <v>0</v>
      </c>
      <c r="Q87" s="2"/>
    </row>
    <row r="88" spans="1:17" ht="12.75">
      <c r="A88" s="9"/>
      <c r="B88" s="9"/>
      <c r="C88" s="10" t="s">
        <v>8</v>
      </c>
      <c r="D88" s="31">
        <f t="shared" si="6"/>
        <v>786.17377</v>
      </c>
      <c r="E88" s="31">
        <v>94.67061</v>
      </c>
      <c r="F88" s="31">
        <v>72.88765</v>
      </c>
      <c r="G88" s="31">
        <v>46.62302</v>
      </c>
      <c r="H88" s="31">
        <v>31.77775</v>
      </c>
      <c r="I88" s="31">
        <v>17.16475</v>
      </c>
      <c r="J88" s="31">
        <v>6.84042</v>
      </c>
      <c r="K88" s="31">
        <v>60.37354</v>
      </c>
      <c r="L88" s="31">
        <v>133.76995000000002</v>
      </c>
      <c r="M88" s="31">
        <v>115.34224</v>
      </c>
      <c r="N88" s="31">
        <v>59.48146</v>
      </c>
      <c r="O88" s="31">
        <v>53.405120000000004</v>
      </c>
      <c r="P88" s="31">
        <v>93.83726</v>
      </c>
      <c r="Q88" s="2"/>
    </row>
    <row r="89" spans="1:17" ht="12.75">
      <c r="A89" s="9"/>
      <c r="B89" s="9"/>
      <c r="C89" s="10" t="s">
        <v>9</v>
      </c>
      <c r="D89" s="31">
        <f t="shared" si="6"/>
        <v>245.56485000000004</v>
      </c>
      <c r="E89" s="31">
        <v>0.73029</v>
      </c>
      <c r="F89" s="31">
        <v>22.5347</v>
      </c>
      <c r="G89" s="31">
        <v>0</v>
      </c>
      <c r="H89" s="31">
        <v>30.819830000000003</v>
      </c>
      <c r="I89" s="31">
        <v>0</v>
      </c>
      <c r="J89" s="31">
        <v>0</v>
      </c>
      <c r="K89" s="31">
        <v>0</v>
      </c>
      <c r="L89" s="31">
        <v>67.6041</v>
      </c>
      <c r="M89" s="31">
        <v>45.0694</v>
      </c>
      <c r="N89" s="31">
        <v>33.73713</v>
      </c>
      <c r="O89" s="31">
        <v>45.0694</v>
      </c>
      <c r="P89" s="31">
        <v>0</v>
      </c>
      <c r="Q89" s="2"/>
    </row>
    <row r="90" spans="1:17" ht="12.75">
      <c r="A90" s="9"/>
      <c r="B90" s="9"/>
      <c r="C90" s="10" t="s">
        <v>78</v>
      </c>
      <c r="D90" s="31">
        <f t="shared" si="6"/>
        <v>41.445820000000005</v>
      </c>
      <c r="E90" s="31">
        <v>12.62585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14.49027</v>
      </c>
      <c r="P90" s="31">
        <v>14.3297</v>
      </c>
      <c r="Q90" s="2"/>
    </row>
    <row r="91" spans="1:17" ht="12.75">
      <c r="A91" s="9"/>
      <c r="B91" s="9"/>
      <c r="C91" s="10" t="s">
        <v>11</v>
      </c>
      <c r="D91" s="31">
        <f t="shared" si="6"/>
        <v>0.14468999999999999</v>
      </c>
      <c r="E91" s="31">
        <v>0</v>
      </c>
      <c r="F91" s="31">
        <v>0</v>
      </c>
      <c r="G91" s="31">
        <v>0.14468999999999999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2"/>
    </row>
    <row r="92" spans="1:17" ht="12.75">
      <c r="A92" s="9"/>
      <c r="B92" s="9"/>
      <c r="C92" s="10" t="s">
        <v>12</v>
      </c>
      <c r="D92" s="31">
        <f t="shared" si="6"/>
        <v>5.92465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4.68384</v>
      </c>
      <c r="O92" s="31">
        <v>1.24081</v>
      </c>
      <c r="P92" s="31">
        <v>0</v>
      </c>
      <c r="Q92" s="2"/>
    </row>
    <row r="93" spans="1:17" ht="12.75">
      <c r="A93" s="9"/>
      <c r="B93" s="9"/>
      <c r="C93" s="10" t="s">
        <v>98</v>
      </c>
      <c r="D93" s="31">
        <f t="shared" si="6"/>
        <v>22.490039999999997</v>
      </c>
      <c r="E93" s="31">
        <v>0</v>
      </c>
      <c r="F93" s="31">
        <v>11.25087</v>
      </c>
      <c r="G93" s="31">
        <v>0</v>
      </c>
      <c r="H93" s="31">
        <v>10.182459999999999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1.05671</v>
      </c>
      <c r="Q93" s="2"/>
    </row>
    <row r="94" spans="1:17" ht="12.75">
      <c r="A94" s="9"/>
      <c r="B94" s="9"/>
      <c r="C94" s="10" t="s">
        <v>14</v>
      </c>
      <c r="D94" s="31">
        <f t="shared" si="6"/>
        <v>7.8450999999999995</v>
      </c>
      <c r="E94" s="31">
        <v>2.62113</v>
      </c>
      <c r="F94" s="31">
        <v>0</v>
      </c>
      <c r="G94" s="31">
        <v>4.0352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0.50802</v>
      </c>
      <c r="P94" s="31">
        <v>0.68075</v>
      </c>
      <c r="Q94" s="2"/>
    </row>
    <row r="95" spans="1:17" ht="12.75">
      <c r="A95" s="9"/>
      <c r="B95" s="9"/>
      <c r="C95" s="10" t="s">
        <v>80</v>
      </c>
      <c r="D95" s="31">
        <f t="shared" si="6"/>
        <v>37.739110000000004</v>
      </c>
      <c r="E95" s="30">
        <v>0</v>
      </c>
      <c r="F95" s="30">
        <v>2.17372</v>
      </c>
      <c r="G95" s="30">
        <v>6.34835</v>
      </c>
      <c r="H95" s="30">
        <v>1.6693099999999998</v>
      </c>
      <c r="I95" s="30">
        <v>0</v>
      </c>
      <c r="J95" s="30">
        <v>0</v>
      </c>
      <c r="K95" s="30">
        <v>0</v>
      </c>
      <c r="L95" s="30">
        <v>0</v>
      </c>
      <c r="M95" s="30">
        <v>0.50803</v>
      </c>
      <c r="N95" s="30">
        <v>13.741850000000001</v>
      </c>
      <c r="O95" s="30">
        <v>1.3698800000000002</v>
      </c>
      <c r="P95" s="30">
        <v>11.92797</v>
      </c>
      <c r="Q95" s="2"/>
    </row>
    <row r="96" spans="1:17" ht="12.75">
      <c r="A96" s="9"/>
      <c r="B96" s="9"/>
      <c r="C96" s="9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"/>
    </row>
    <row r="97" spans="1:17" ht="12.75">
      <c r="A97" s="9"/>
      <c r="B97" s="7" t="s">
        <v>40</v>
      </c>
      <c r="C97" s="8" t="s">
        <v>41</v>
      </c>
      <c r="D97" s="11">
        <f aca="true" t="shared" si="8" ref="D97:D181">SUM(E97:P97)</f>
        <v>8105.02467</v>
      </c>
      <c r="E97" s="11">
        <f aca="true" t="shared" si="9" ref="E97:P97">SUM(E98:E110)</f>
        <v>680.99452</v>
      </c>
      <c r="F97" s="11">
        <f t="shared" si="9"/>
        <v>595.5699999999999</v>
      </c>
      <c r="G97" s="11">
        <f t="shared" si="9"/>
        <v>230.41697</v>
      </c>
      <c r="H97" s="11">
        <f t="shared" si="9"/>
        <v>266.67805</v>
      </c>
      <c r="I97" s="11">
        <f t="shared" si="9"/>
        <v>250.83037000000002</v>
      </c>
      <c r="J97" s="11">
        <f t="shared" si="9"/>
        <v>1172.50231</v>
      </c>
      <c r="K97" s="11">
        <f t="shared" si="9"/>
        <v>1449.94587</v>
      </c>
      <c r="L97" s="11">
        <f t="shared" si="9"/>
        <v>296.92139</v>
      </c>
      <c r="M97" s="11">
        <f t="shared" si="9"/>
        <v>305.43365</v>
      </c>
      <c r="N97" s="11">
        <f t="shared" si="9"/>
        <v>798.9369800000001</v>
      </c>
      <c r="O97" s="11">
        <f t="shared" si="9"/>
        <v>1285.38648</v>
      </c>
      <c r="P97" s="11">
        <f t="shared" si="9"/>
        <v>771.4080799999999</v>
      </c>
      <c r="Q97" s="2"/>
    </row>
    <row r="98" spans="1:17" ht="12.75">
      <c r="A98" s="9"/>
      <c r="B98" s="9"/>
      <c r="C98" s="9" t="s">
        <v>79</v>
      </c>
      <c r="D98" s="24">
        <f t="shared" si="8"/>
        <v>417.2246</v>
      </c>
      <c r="E98" s="24">
        <v>23.76</v>
      </c>
      <c r="F98" s="24">
        <v>23.5224</v>
      </c>
      <c r="G98" s="24">
        <v>0</v>
      </c>
      <c r="H98" s="24">
        <v>23.5224</v>
      </c>
      <c r="I98" s="24">
        <v>23.5224</v>
      </c>
      <c r="J98" s="24">
        <v>0</v>
      </c>
      <c r="K98" s="24">
        <v>20.8428</v>
      </c>
      <c r="L98" s="24">
        <v>0</v>
      </c>
      <c r="M98" s="24">
        <v>42.48</v>
      </c>
      <c r="N98" s="24">
        <v>87.2534</v>
      </c>
      <c r="O98" s="24">
        <v>66.1212</v>
      </c>
      <c r="P98" s="24">
        <v>106.2</v>
      </c>
      <c r="Q98" s="2"/>
    </row>
    <row r="99" spans="1:17" ht="12.75">
      <c r="A99" s="9"/>
      <c r="B99" s="9"/>
      <c r="C99" s="10" t="s">
        <v>77</v>
      </c>
      <c r="D99" s="31">
        <f t="shared" si="8"/>
        <v>24.48</v>
      </c>
      <c r="E99" s="24">
        <v>24.48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"/>
    </row>
    <row r="100" spans="1:17" ht="12.75">
      <c r="A100" s="9"/>
      <c r="B100" s="9"/>
      <c r="C100" s="10" t="s">
        <v>5</v>
      </c>
      <c r="D100" s="31">
        <f t="shared" si="8"/>
        <v>967.8058100000001</v>
      </c>
      <c r="E100" s="24">
        <v>120.65992999999999</v>
      </c>
      <c r="F100" s="24">
        <v>76.87145</v>
      </c>
      <c r="G100" s="24">
        <v>59.53779</v>
      </c>
      <c r="H100" s="24">
        <v>53.0115</v>
      </c>
      <c r="I100" s="24">
        <v>71.29145</v>
      </c>
      <c r="J100" s="24">
        <v>58.73221</v>
      </c>
      <c r="K100" s="24">
        <v>96.81387</v>
      </c>
      <c r="L100" s="24">
        <v>59.896190000000004</v>
      </c>
      <c r="M100" s="24">
        <v>38.38251</v>
      </c>
      <c r="N100" s="24">
        <v>102.0899</v>
      </c>
      <c r="O100" s="24">
        <v>107.0625</v>
      </c>
      <c r="P100" s="24">
        <v>123.45651</v>
      </c>
      <c r="Q100" s="2"/>
    </row>
    <row r="101" spans="1:17" ht="12.75">
      <c r="A101" s="9"/>
      <c r="B101" s="9"/>
      <c r="C101" s="10" t="s">
        <v>7</v>
      </c>
      <c r="D101" s="31">
        <f t="shared" si="8"/>
        <v>419.79712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68.8905</v>
      </c>
      <c r="K101" s="24">
        <v>147.1662</v>
      </c>
      <c r="L101" s="24">
        <v>0</v>
      </c>
      <c r="M101" s="24">
        <v>0</v>
      </c>
      <c r="N101" s="24">
        <v>0</v>
      </c>
      <c r="O101" s="24">
        <v>180.74042</v>
      </c>
      <c r="P101" s="24">
        <v>23</v>
      </c>
      <c r="Q101" s="2"/>
    </row>
    <row r="102" spans="1:17" ht="12.75">
      <c r="A102" s="9"/>
      <c r="B102" s="9"/>
      <c r="C102" s="10" t="s">
        <v>8</v>
      </c>
      <c r="D102" s="31">
        <f t="shared" si="8"/>
        <v>2082.18459</v>
      </c>
      <c r="E102" s="24">
        <v>80.03053999999999</v>
      </c>
      <c r="F102" s="24">
        <v>261.92654999999996</v>
      </c>
      <c r="G102" s="24">
        <v>97.24644</v>
      </c>
      <c r="H102" s="24">
        <v>102.85865</v>
      </c>
      <c r="I102" s="24">
        <v>29.95752</v>
      </c>
      <c r="J102" s="24">
        <v>283.15207</v>
      </c>
      <c r="K102" s="24">
        <v>215.99976</v>
      </c>
      <c r="L102" s="24">
        <v>63.57</v>
      </c>
      <c r="M102" s="24">
        <v>68.14074000000001</v>
      </c>
      <c r="N102" s="24">
        <v>267.06214</v>
      </c>
      <c r="O102" s="24">
        <v>355.32005</v>
      </c>
      <c r="P102" s="24">
        <v>256.92013000000003</v>
      </c>
      <c r="Q102" s="2"/>
    </row>
    <row r="103" spans="1:17" ht="12.75">
      <c r="A103" s="9"/>
      <c r="B103" s="9"/>
      <c r="C103" s="10" t="s">
        <v>9</v>
      </c>
      <c r="D103" s="31">
        <f t="shared" si="8"/>
        <v>370.65715</v>
      </c>
      <c r="E103" s="24">
        <v>19.584</v>
      </c>
      <c r="F103" s="24">
        <v>23.616</v>
      </c>
      <c r="G103" s="24">
        <v>0</v>
      </c>
      <c r="H103" s="24">
        <v>64.6595</v>
      </c>
      <c r="I103" s="24">
        <v>36.665</v>
      </c>
      <c r="J103" s="24">
        <v>0</v>
      </c>
      <c r="K103" s="24">
        <v>66.8535</v>
      </c>
      <c r="L103" s="24">
        <v>0</v>
      </c>
      <c r="M103" s="24">
        <v>0</v>
      </c>
      <c r="N103" s="24">
        <v>0</v>
      </c>
      <c r="O103" s="24">
        <v>136.31565</v>
      </c>
      <c r="P103" s="24">
        <v>22.9635</v>
      </c>
      <c r="Q103" s="2"/>
    </row>
    <row r="104" spans="1:17" ht="12.75">
      <c r="A104" s="9"/>
      <c r="B104" s="9"/>
      <c r="C104" s="10" t="s">
        <v>10</v>
      </c>
      <c r="D104" s="31">
        <f t="shared" si="8"/>
        <v>17.115740000000002</v>
      </c>
      <c r="E104" s="31">
        <v>0</v>
      </c>
      <c r="F104" s="31">
        <v>0</v>
      </c>
      <c r="G104" s="31">
        <v>17.115740000000002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2"/>
    </row>
    <row r="105" spans="1:17" ht="12.75">
      <c r="A105" s="9"/>
      <c r="B105" s="9"/>
      <c r="C105" s="10" t="s">
        <v>78</v>
      </c>
      <c r="D105" s="31">
        <f t="shared" si="8"/>
        <v>233.64</v>
      </c>
      <c r="E105" s="31">
        <v>0</v>
      </c>
      <c r="F105" s="31">
        <v>63.72</v>
      </c>
      <c r="G105" s="31">
        <v>0</v>
      </c>
      <c r="H105" s="31">
        <v>0</v>
      </c>
      <c r="I105" s="31">
        <v>0</v>
      </c>
      <c r="J105" s="31">
        <v>42.48</v>
      </c>
      <c r="K105" s="31">
        <v>21.24</v>
      </c>
      <c r="L105" s="31">
        <v>42.48</v>
      </c>
      <c r="M105" s="31">
        <v>42.48</v>
      </c>
      <c r="N105" s="31">
        <v>21.24</v>
      </c>
      <c r="O105" s="31">
        <v>0</v>
      </c>
      <c r="P105" s="31">
        <v>0</v>
      </c>
      <c r="Q105" s="2"/>
    </row>
    <row r="106" spans="1:17" ht="12.75">
      <c r="A106" s="9"/>
      <c r="B106" s="9"/>
      <c r="C106" s="10" t="s">
        <v>107</v>
      </c>
      <c r="D106" s="31">
        <f t="shared" si="8"/>
        <v>6.876</v>
      </c>
      <c r="E106" s="31">
        <v>0</v>
      </c>
      <c r="F106" s="31">
        <v>6.876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2"/>
    </row>
    <row r="107" spans="1:17" ht="12.75">
      <c r="A107" s="9"/>
      <c r="B107" s="9"/>
      <c r="C107" s="10" t="s">
        <v>97</v>
      </c>
      <c r="D107" s="31">
        <f t="shared" si="8"/>
        <v>120.69059999999999</v>
      </c>
      <c r="E107" s="31">
        <v>48.6</v>
      </c>
      <c r="F107" s="31">
        <v>0</v>
      </c>
      <c r="G107" s="31">
        <v>11.265</v>
      </c>
      <c r="H107" s="31">
        <v>0</v>
      </c>
      <c r="I107" s="31">
        <v>21.516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39.309599999999996</v>
      </c>
      <c r="Q107" s="2"/>
    </row>
    <row r="108" spans="1:17" ht="12.75">
      <c r="A108" s="9"/>
      <c r="B108" s="9"/>
      <c r="C108" s="10" t="s">
        <v>15</v>
      </c>
      <c r="D108" s="31">
        <f t="shared" si="8"/>
        <v>972.9179999999999</v>
      </c>
      <c r="E108" s="30">
        <v>67.878</v>
      </c>
      <c r="F108" s="30">
        <v>45.252</v>
      </c>
      <c r="G108" s="30">
        <v>45.252</v>
      </c>
      <c r="H108" s="30">
        <v>22.626</v>
      </c>
      <c r="I108" s="30">
        <v>67.878</v>
      </c>
      <c r="J108" s="30">
        <v>203.634</v>
      </c>
      <c r="K108" s="30">
        <v>90.504</v>
      </c>
      <c r="L108" s="30">
        <v>45.252</v>
      </c>
      <c r="M108" s="30">
        <v>90.504</v>
      </c>
      <c r="N108" s="30">
        <v>203.634</v>
      </c>
      <c r="O108" s="30">
        <v>45.252</v>
      </c>
      <c r="P108" s="30">
        <v>45.252</v>
      </c>
      <c r="Q108" s="2"/>
    </row>
    <row r="109" spans="1:17" ht="12.75">
      <c r="A109" s="9"/>
      <c r="B109" s="9"/>
      <c r="C109" s="10" t="s">
        <v>80</v>
      </c>
      <c r="D109" s="31">
        <f t="shared" si="8"/>
        <v>2471.63506</v>
      </c>
      <c r="E109" s="30">
        <v>296.00205</v>
      </c>
      <c r="F109" s="30">
        <v>93.7856</v>
      </c>
      <c r="G109" s="30">
        <v>0</v>
      </c>
      <c r="H109" s="30">
        <v>0</v>
      </c>
      <c r="I109" s="30">
        <v>0</v>
      </c>
      <c r="J109" s="30">
        <v>515.6135300000001</v>
      </c>
      <c r="K109" s="30">
        <v>790.52574</v>
      </c>
      <c r="L109" s="30">
        <v>85.72319999999999</v>
      </c>
      <c r="M109" s="30">
        <v>23.4464</v>
      </c>
      <c r="N109" s="30">
        <v>117.65754</v>
      </c>
      <c r="O109" s="30">
        <v>394.57466</v>
      </c>
      <c r="P109" s="30">
        <v>154.30634</v>
      </c>
      <c r="Q109" s="2"/>
    </row>
    <row r="110" spans="1:17" ht="12.75">
      <c r="A110" s="9"/>
      <c r="B110" s="9"/>
      <c r="C110" s="10"/>
      <c r="D110" s="31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"/>
    </row>
    <row r="111" spans="1:17" ht="12.75">
      <c r="A111" s="9"/>
      <c r="B111" s="9"/>
      <c r="C111" s="9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"/>
    </row>
    <row r="112" spans="1:17" ht="12.75">
      <c r="A112" s="9"/>
      <c r="B112" s="7" t="s">
        <v>42</v>
      </c>
      <c r="C112" s="8" t="s">
        <v>43</v>
      </c>
      <c r="D112" s="11">
        <f>SUM(E112:P112)</f>
        <v>9.07628</v>
      </c>
      <c r="E112" s="11">
        <f aca="true" t="shared" si="10" ref="E112:P112">SUM(E113)</f>
        <v>0.7707200000000001</v>
      </c>
      <c r="F112" s="11">
        <f t="shared" si="10"/>
        <v>0.66788</v>
      </c>
      <c r="G112" s="11">
        <f t="shared" si="10"/>
        <v>0.7955599999999999</v>
      </c>
      <c r="H112" s="11">
        <f t="shared" si="10"/>
        <v>0.8306</v>
      </c>
      <c r="I112" s="11">
        <f t="shared" si="10"/>
        <v>0.84772</v>
      </c>
      <c r="J112" s="11">
        <f t="shared" si="10"/>
        <v>0.6224400000000001</v>
      </c>
      <c r="K112" s="11">
        <f t="shared" si="10"/>
        <v>0.7604099999999999</v>
      </c>
      <c r="L112" s="11">
        <f t="shared" si="10"/>
        <v>0.74746</v>
      </c>
      <c r="M112" s="11">
        <f t="shared" si="10"/>
        <v>0.79296</v>
      </c>
      <c r="N112" s="11">
        <f t="shared" si="10"/>
        <v>0.72705</v>
      </c>
      <c r="O112" s="11">
        <f t="shared" si="10"/>
        <v>0.79767</v>
      </c>
      <c r="P112" s="11">
        <f t="shared" si="10"/>
        <v>0.71581</v>
      </c>
      <c r="Q112" s="2"/>
    </row>
    <row r="113" spans="1:17" ht="12.75">
      <c r="A113" s="9"/>
      <c r="B113" s="9"/>
      <c r="C113" s="10" t="s">
        <v>8</v>
      </c>
      <c r="D113" s="24">
        <f t="shared" si="8"/>
        <v>9.07628</v>
      </c>
      <c r="E113" s="24">
        <v>0.7707200000000001</v>
      </c>
      <c r="F113" s="24">
        <v>0.66788</v>
      </c>
      <c r="G113" s="24">
        <v>0.7955599999999999</v>
      </c>
      <c r="H113" s="24">
        <v>0.8306</v>
      </c>
      <c r="I113" s="24">
        <v>0.84772</v>
      </c>
      <c r="J113" s="24">
        <v>0.6224400000000001</v>
      </c>
      <c r="K113" s="24">
        <v>0.7604099999999999</v>
      </c>
      <c r="L113" s="24">
        <v>0.74746</v>
      </c>
      <c r="M113" s="24">
        <v>0.79296</v>
      </c>
      <c r="N113" s="24">
        <v>0.72705</v>
      </c>
      <c r="O113" s="24">
        <v>0.79767</v>
      </c>
      <c r="P113" s="24">
        <v>0.71581</v>
      </c>
      <c r="Q113" s="2"/>
    </row>
    <row r="114" spans="1:17" ht="12.75">
      <c r="A114" s="9"/>
      <c r="B114" s="14"/>
      <c r="C114" s="14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2"/>
    </row>
    <row r="115" spans="1:17" ht="12.75">
      <c r="A115" s="9"/>
      <c r="B115" s="7" t="s">
        <v>44</v>
      </c>
      <c r="C115" s="8" t="s">
        <v>45</v>
      </c>
      <c r="D115" s="11">
        <f t="shared" si="8"/>
        <v>95514.81555</v>
      </c>
      <c r="E115" s="11">
        <f aca="true" t="shared" si="11" ref="E115:P115">SUM(E116:E145)</f>
        <v>9212.559000000001</v>
      </c>
      <c r="F115" s="11">
        <f t="shared" si="11"/>
        <v>9304.40497</v>
      </c>
      <c r="G115" s="11">
        <f t="shared" si="11"/>
        <v>10126.7325</v>
      </c>
      <c r="H115" s="11">
        <f t="shared" si="11"/>
        <v>8259.796600000001</v>
      </c>
      <c r="I115" s="11">
        <f t="shared" si="11"/>
        <v>8794.509080000002</v>
      </c>
      <c r="J115" s="11">
        <f t="shared" si="11"/>
        <v>7612.25318</v>
      </c>
      <c r="K115" s="11">
        <f t="shared" si="11"/>
        <v>7828.69679</v>
      </c>
      <c r="L115" s="11">
        <f t="shared" si="11"/>
        <v>9291.60155</v>
      </c>
      <c r="M115" s="11">
        <f t="shared" si="11"/>
        <v>8781.279009999998</v>
      </c>
      <c r="N115" s="11">
        <f t="shared" si="11"/>
        <v>7252.442030000001</v>
      </c>
      <c r="O115" s="11">
        <f t="shared" si="11"/>
        <v>4504.50084</v>
      </c>
      <c r="P115" s="11">
        <f t="shared" si="11"/>
        <v>4546.04</v>
      </c>
      <c r="Q115" s="2"/>
    </row>
    <row r="116" spans="1:17" ht="12.75">
      <c r="A116" s="9"/>
      <c r="B116" s="9"/>
      <c r="C116" s="10" t="s">
        <v>0</v>
      </c>
      <c r="D116" s="31">
        <f t="shared" si="8"/>
        <v>259.62</v>
      </c>
      <c r="E116" s="24">
        <v>0</v>
      </c>
      <c r="F116" s="24">
        <v>23.59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70.84</v>
      </c>
      <c r="M116" s="24">
        <v>165.19</v>
      </c>
      <c r="N116" s="24">
        <v>0</v>
      </c>
      <c r="O116" s="24">
        <v>0</v>
      </c>
      <c r="P116" s="24">
        <v>0</v>
      </c>
      <c r="Q116" s="2"/>
    </row>
    <row r="117" spans="1:17" ht="12.75">
      <c r="A117" s="9"/>
      <c r="B117" s="9"/>
      <c r="C117" s="10" t="s">
        <v>1</v>
      </c>
      <c r="D117" s="31">
        <f t="shared" si="8"/>
        <v>2291.3894800000003</v>
      </c>
      <c r="E117" s="24">
        <v>22.00364</v>
      </c>
      <c r="F117" s="24">
        <v>297.05096000000003</v>
      </c>
      <c r="G117" s="24">
        <v>341.05824</v>
      </c>
      <c r="H117" s="24">
        <v>84.01456</v>
      </c>
      <c r="I117" s="24">
        <v>150.02548000000002</v>
      </c>
      <c r="J117" s="24">
        <v>110.0182</v>
      </c>
      <c r="K117" s="24">
        <v>168.02912</v>
      </c>
      <c r="L117" s="24">
        <v>189.03276</v>
      </c>
      <c r="M117" s="24">
        <v>144.02184</v>
      </c>
      <c r="N117" s="24">
        <v>491.08371999999997</v>
      </c>
      <c r="O117" s="24">
        <v>211.0364</v>
      </c>
      <c r="P117" s="24">
        <v>84.01456</v>
      </c>
      <c r="Q117" s="2"/>
    </row>
    <row r="118" spans="1:17" ht="12.75">
      <c r="A118" s="9"/>
      <c r="B118" s="9"/>
      <c r="C118" s="10" t="s">
        <v>79</v>
      </c>
      <c r="D118" s="31">
        <f t="shared" si="8"/>
        <v>2432.42</v>
      </c>
      <c r="E118" s="24">
        <v>543.59</v>
      </c>
      <c r="F118" s="24">
        <v>448.39</v>
      </c>
      <c r="G118" s="24">
        <v>307.02</v>
      </c>
      <c r="H118" s="24">
        <v>94.68</v>
      </c>
      <c r="I118" s="24">
        <v>189.04</v>
      </c>
      <c r="J118" s="24">
        <v>47.25</v>
      </c>
      <c r="K118" s="24">
        <v>23.61</v>
      </c>
      <c r="L118" s="24">
        <v>141.69</v>
      </c>
      <c r="M118" s="24">
        <v>495.73</v>
      </c>
      <c r="N118" s="24">
        <v>0</v>
      </c>
      <c r="O118" s="24">
        <v>0</v>
      </c>
      <c r="P118" s="24">
        <v>141.42</v>
      </c>
      <c r="Q118" s="2"/>
    </row>
    <row r="119" spans="1:17" ht="12.75">
      <c r="A119" s="9"/>
      <c r="B119" s="9"/>
      <c r="C119" s="10" t="s">
        <v>90</v>
      </c>
      <c r="D119" s="31">
        <f t="shared" si="8"/>
        <v>2742.04099</v>
      </c>
      <c r="E119" s="24">
        <v>354.6</v>
      </c>
      <c r="F119" s="24">
        <v>259.98</v>
      </c>
      <c r="G119" s="24">
        <v>355.06</v>
      </c>
      <c r="H119" s="24">
        <v>141.76</v>
      </c>
      <c r="I119" s="24">
        <v>378</v>
      </c>
      <c r="J119" s="24">
        <v>94.5</v>
      </c>
      <c r="K119" s="24">
        <v>236.24</v>
      </c>
      <c r="L119" s="24">
        <v>354.59</v>
      </c>
      <c r="M119" s="24">
        <v>307.32</v>
      </c>
      <c r="N119" s="24">
        <v>189.04099</v>
      </c>
      <c r="O119" s="24">
        <v>0</v>
      </c>
      <c r="P119" s="24">
        <v>70.95</v>
      </c>
      <c r="Q119" s="2"/>
    </row>
    <row r="120" spans="1:17" ht="12.75">
      <c r="A120" s="9"/>
      <c r="B120" s="9"/>
      <c r="C120" s="10" t="s">
        <v>77</v>
      </c>
      <c r="D120" s="31">
        <f t="shared" si="8"/>
        <v>2118.5</v>
      </c>
      <c r="E120" s="24">
        <v>0</v>
      </c>
      <c r="F120" s="24">
        <v>0</v>
      </c>
      <c r="G120" s="24">
        <v>495.28</v>
      </c>
      <c r="H120" s="24">
        <v>117.84</v>
      </c>
      <c r="I120" s="24">
        <v>398.15</v>
      </c>
      <c r="J120" s="24">
        <v>352.7</v>
      </c>
      <c r="K120" s="24">
        <v>306.72</v>
      </c>
      <c r="L120" s="24">
        <v>447.81</v>
      </c>
      <c r="M120" s="24">
        <v>0</v>
      </c>
      <c r="N120" s="24">
        <v>0</v>
      </c>
      <c r="O120" s="24">
        <v>0</v>
      </c>
      <c r="P120" s="24">
        <v>0</v>
      </c>
      <c r="Q120" s="2"/>
    </row>
    <row r="121" spans="1:17" ht="12.75">
      <c r="A121" s="9"/>
      <c r="B121" s="9"/>
      <c r="C121" s="10" t="s">
        <v>4</v>
      </c>
      <c r="D121" s="31">
        <f t="shared" si="8"/>
        <v>4511.811279999999</v>
      </c>
      <c r="E121" s="24">
        <v>220.73092000000003</v>
      </c>
      <c r="F121" s="24">
        <v>631.3220799999999</v>
      </c>
      <c r="G121" s="24">
        <v>300.74548</v>
      </c>
      <c r="H121" s="24">
        <v>343.75713</v>
      </c>
      <c r="I121" s="24">
        <v>470.6037</v>
      </c>
      <c r="J121" s="24">
        <v>128.45892</v>
      </c>
      <c r="K121" s="24">
        <v>95.27637</v>
      </c>
      <c r="L121" s="24">
        <v>430.68369</v>
      </c>
      <c r="M121" s="24">
        <v>710.9928199999999</v>
      </c>
      <c r="N121" s="24">
        <v>460.60006</v>
      </c>
      <c r="O121" s="24">
        <v>433.50188</v>
      </c>
      <c r="P121" s="24">
        <v>285.13822999999996</v>
      </c>
      <c r="Q121" s="2"/>
    </row>
    <row r="122" spans="1:17" ht="12.75">
      <c r="A122" s="9"/>
      <c r="B122" s="9"/>
      <c r="C122" s="10" t="s">
        <v>5</v>
      </c>
      <c r="D122" s="31">
        <f t="shared" si="8"/>
        <v>3327.92551</v>
      </c>
      <c r="E122" s="24">
        <v>301.28077</v>
      </c>
      <c r="F122" s="24">
        <v>365.53247</v>
      </c>
      <c r="G122" s="24">
        <v>301.29038</v>
      </c>
      <c r="H122" s="24">
        <v>301.27077</v>
      </c>
      <c r="I122" s="24">
        <v>241.0641</v>
      </c>
      <c r="J122" s="24">
        <v>421.71866</v>
      </c>
      <c r="K122" s="24">
        <v>200.82496</v>
      </c>
      <c r="L122" s="24">
        <v>200.81637</v>
      </c>
      <c r="M122" s="24">
        <v>210.87671</v>
      </c>
      <c r="N122" s="24">
        <v>240.9939</v>
      </c>
      <c r="O122" s="24">
        <v>261.08374</v>
      </c>
      <c r="P122" s="24">
        <v>281.17268</v>
      </c>
      <c r="Q122" s="2"/>
    </row>
    <row r="123" spans="1:17" ht="12.75">
      <c r="A123" s="9"/>
      <c r="B123" s="9"/>
      <c r="C123" s="10" t="s">
        <v>105</v>
      </c>
      <c r="D123" s="31">
        <f t="shared" si="8"/>
        <v>50.00728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50.00728</v>
      </c>
      <c r="M123" s="24">
        <v>0</v>
      </c>
      <c r="N123" s="24">
        <v>0</v>
      </c>
      <c r="O123" s="24">
        <v>0</v>
      </c>
      <c r="P123" s="24">
        <v>0</v>
      </c>
      <c r="Q123" s="2"/>
    </row>
    <row r="124" spans="1:17" ht="12.75">
      <c r="A124" s="9"/>
      <c r="B124" s="9"/>
      <c r="C124" s="10" t="s">
        <v>6</v>
      </c>
      <c r="D124" s="31">
        <f t="shared" si="8"/>
        <v>7950.382860000001</v>
      </c>
      <c r="E124" s="31">
        <v>678.6274599999999</v>
      </c>
      <c r="F124" s="31">
        <v>701.79866</v>
      </c>
      <c r="G124" s="31">
        <v>683.45714</v>
      </c>
      <c r="H124" s="31">
        <v>826.66512</v>
      </c>
      <c r="I124" s="31">
        <v>695.18638</v>
      </c>
      <c r="J124" s="31">
        <v>512.2385800000001</v>
      </c>
      <c r="K124" s="31">
        <v>735.40521</v>
      </c>
      <c r="L124" s="31">
        <v>535.58287</v>
      </c>
      <c r="M124" s="31">
        <v>773.9410899999999</v>
      </c>
      <c r="N124" s="31">
        <v>526.29147</v>
      </c>
      <c r="O124" s="31">
        <v>574.1915300000001</v>
      </c>
      <c r="P124" s="31">
        <v>706.99735</v>
      </c>
      <c r="Q124" s="2"/>
    </row>
    <row r="125" spans="1:17" ht="12.75">
      <c r="A125" s="9"/>
      <c r="B125" s="9"/>
      <c r="C125" s="10" t="s">
        <v>7</v>
      </c>
      <c r="D125" s="31">
        <f t="shared" si="8"/>
        <v>354.33</v>
      </c>
      <c r="E125" s="31">
        <v>70.92</v>
      </c>
      <c r="F125" s="31">
        <v>0</v>
      </c>
      <c r="G125" s="31">
        <v>70.97</v>
      </c>
      <c r="H125" s="31">
        <v>47.09</v>
      </c>
      <c r="I125" s="31">
        <v>47.09</v>
      </c>
      <c r="J125" s="31">
        <v>0</v>
      </c>
      <c r="K125" s="31">
        <v>47.3</v>
      </c>
      <c r="L125" s="31">
        <v>47.32</v>
      </c>
      <c r="M125" s="31">
        <v>23.64</v>
      </c>
      <c r="N125" s="31">
        <v>0</v>
      </c>
      <c r="O125" s="31">
        <v>0</v>
      </c>
      <c r="P125" s="31">
        <v>0</v>
      </c>
      <c r="Q125" s="2"/>
    </row>
    <row r="126" spans="1:17" ht="12.75">
      <c r="A126" s="9"/>
      <c r="B126" s="9"/>
      <c r="C126" s="10" t="s">
        <v>8</v>
      </c>
      <c r="D126" s="31">
        <f t="shared" si="8"/>
        <v>675.04021</v>
      </c>
      <c r="E126" s="31">
        <v>0</v>
      </c>
      <c r="F126" s="31">
        <v>0</v>
      </c>
      <c r="G126" s="31">
        <v>0</v>
      </c>
      <c r="H126" s="31">
        <v>320</v>
      </c>
      <c r="I126" s="31">
        <v>135</v>
      </c>
      <c r="J126" s="31">
        <v>0</v>
      </c>
      <c r="K126" s="31">
        <v>0</v>
      </c>
      <c r="L126" s="31">
        <v>60.011089999999996</v>
      </c>
      <c r="M126" s="31">
        <v>140.02548000000002</v>
      </c>
      <c r="N126" s="31">
        <v>20.00364</v>
      </c>
      <c r="O126" s="31">
        <v>0</v>
      </c>
      <c r="P126" s="31">
        <v>0</v>
      </c>
      <c r="Q126" s="2"/>
    </row>
    <row r="127" spans="1:17" ht="12.75">
      <c r="A127" s="9"/>
      <c r="B127" s="9"/>
      <c r="C127" s="10" t="s">
        <v>83</v>
      </c>
      <c r="D127" s="31">
        <f t="shared" si="8"/>
        <v>189.07</v>
      </c>
      <c r="E127" s="31">
        <v>70.92</v>
      </c>
      <c r="F127" s="31">
        <v>0</v>
      </c>
      <c r="G127" s="31">
        <v>0</v>
      </c>
      <c r="H127" s="31">
        <v>0</v>
      </c>
      <c r="I127" s="31">
        <v>47.3</v>
      </c>
      <c r="J127" s="31">
        <v>0</v>
      </c>
      <c r="K127" s="31">
        <v>23.58</v>
      </c>
      <c r="L127" s="31">
        <v>23.6</v>
      </c>
      <c r="M127" s="31">
        <v>23.67</v>
      </c>
      <c r="N127" s="31">
        <v>0</v>
      </c>
      <c r="O127" s="31">
        <v>0</v>
      </c>
      <c r="P127" s="31">
        <v>0</v>
      </c>
      <c r="Q127" s="2"/>
    </row>
    <row r="128" spans="1:17" ht="12.75">
      <c r="A128" s="9"/>
      <c r="B128" s="9"/>
      <c r="C128" s="10" t="s">
        <v>89</v>
      </c>
      <c r="D128" s="31">
        <f t="shared" si="8"/>
        <v>70.9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47.24</v>
      </c>
      <c r="M128" s="30">
        <v>0</v>
      </c>
      <c r="N128" s="30">
        <v>0</v>
      </c>
      <c r="O128" s="30">
        <v>0</v>
      </c>
      <c r="P128" s="30">
        <v>23.66</v>
      </c>
      <c r="Q128" s="2"/>
    </row>
    <row r="129" spans="1:17" ht="12.75">
      <c r="A129" s="9"/>
      <c r="B129" s="9"/>
      <c r="C129" s="10" t="s">
        <v>10</v>
      </c>
      <c r="D129" s="31">
        <f t="shared" si="8"/>
        <v>5020.4656</v>
      </c>
      <c r="E129" s="31">
        <v>753.6680799999999</v>
      </c>
      <c r="F129" s="31">
        <v>463.66047</v>
      </c>
      <c r="G129" s="31">
        <v>348.91589</v>
      </c>
      <c r="H129" s="31">
        <v>439.28634000000005</v>
      </c>
      <c r="I129" s="31">
        <v>294.84639000000004</v>
      </c>
      <c r="J129" s="31">
        <v>355.75246000000004</v>
      </c>
      <c r="K129" s="31">
        <v>516.6905</v>
      </c>
      <c r="L129" s="31">
        <v>391.61984</v>
      </c>
      <c r="M129" s="31">
        <v>507.61789</v>
      </c>
      <c r="N129" s="31">
        <v>288.46873</v>
      </c>
      <c r="O129" s="31">
        <v>269.26375</v>
      </c>
      <c r="P129" s="31">
        <v>390.67526000000004</v>
      </c>
      <c r="Q129" s="2"/>
    </row>
    <row r="130" spans="1:17" ht="12.75">
      <c r="A130" s="9"/>
      <c r="B130" s="9"/>
      <c r="C130" s="10" t="s">
        <v>78</v>
      </c>
      <c r="D130" s="31">
        <f t="shared" si="8"/>
        <v>3702.9327599999992</v>
      </c>
      <c r="E130" s="31">
        <v>638.45</v>
      </c>
      <c r="F130" s="31">
        <v>591.02</v>
      </c>
      <c r="G130" s="31">
        <v>236.5</v>
      </c>
      <c r="H130" s="31">
        <v>236.63</v>
      </c>
      <c r="I130" s="31">
        <v>307.87</v>
      </c>
      <c r="J130" s="31">
        <v>0</v>
      </c>
      <c r="K130" s="31">
        <v>567.07</v>
      </c>
      <c r="L130" s="31">
        <v>346.4482</v>
      </c>
      <c r="M130" s="31">
        <v>448.35456</v>
      </c>
      <c r="N130" s="31">
        <v>94.45</v>
      </c>
      <c r="O130" s="31">
        <v>47.19</v>
      </c>
      <c r="P130" s="31">
        <v>188.95</v>
      </c>
      <c r="Q130" s="2"/>
    </row>
    <row r="131" spans="1:17" ht="12.75">
      <c r="A131" s="9"/>
      <c r="B131" s="9"/>
      <c r="C131" s="10" t="s">
        <v>11</v>
      </c>
      <c r="D131" s="31">
        <f t="shared" si="8"/>
        <v>1566.41642</v>
      </c>
      <c r="E131" s="31">
        <v>116.69782000000001</v>
      </c>
      <c r="F131" s="31">
        <v>183.56165</v>
      </c>
      <c r="G131" s="31">
        <v>199.47985</v>
      </c>
      <c r="H131" s="31">
        <v>154.7</v>
      </c>
      <c r="I131" s="31">
        <v>44.2</v>
      </c>
      <c r="J131" s="31">
        <v>184.36524</v>
      </c>
      <c r="K131" s="31">
        <v>132.6</v>
      </c>
      <c r="L131" s="31">
        <v>175.11185999999998</v>
      </c>
      <c r="M131" s="31">
        <v>66.3</v>
      </c>
      <c r="N131" s="31">
        <v>88.4</v>
      </c>
      <c r="O131" s="31">
        <v>132.6</v>
      </c>
      <c r="P131" s="31">
        <v>88.4</v>
      </c>
      <c r="Q131" s="2"/>
    </row>
    <row r="132" spans="1:17" ht="12.75">
      <c r="A132" s="9"/>
      <c r="B132" s="9"/>
      <c r="C132" s="10" t="s">
        <v>132</v>
      </c>
      <c r="D132" s="31">
        <f t="shared" si="8"/>
        <v>200.02912</v>
      </c>
      <c r="E132" s="31">
        <v>0</v>
      </c>
      <c r="F132" s="31">
        <v>25.00364</v>
      </c>
      <c r="G132" s="31">
        <v>25.00364</v>
      </c>
      <c r="H132" s="31">
        <v>25.00364</v>
      </c>
      <c r="I132" s="31">
        <v>25.00364</v>
      </c>
      <c r="J132" s="31">
        <v>0</v>
      </c>
      <c r="K132" s="31">
        <v>25.00364</v>
      </c>
      <c r="L132" s="31">
        <v>75.01092</v>
      </c>
      <c r="M132" s="31">
        <v>0</v>
      </c>
      <c r="N132" s="31">
        <v>0</v>
      </c>
      <c r="O132" s="31">
        <v>0</v>
      </c>
      <c r="P132" s="31">
        <v>0</v>
      </c>
      <c r="Q132" s="2"/>
    </row>
    <row r="133" spans="1:17" ht="12.75">
      <c r="A133" s="9"/>
      <c r="B133" s="9"/>
      <c r="C133" s="10" t="s">
        <v>17</v>
      </c>
      <c r="D133" s="31">
        <f t="shared" si="8"/>
        <v>150.19638</v>
      </c>
      <c r="E133" s="31">
        <v>0</v>
      </c>
      <c r="F133" s="31">
        <v>25.00364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50.094550000000005</v>
      </c>
      <c r="M133" s="31">
        <v>25.09091</v>
      </c>
      <c r="N133" s="31">
        <v>0</v>
      </c>
      <c r="O133" s="31">
        <v>50.00728</v>
      </c>
      <c r="P133" s="31">
        <v>0</v>
      </c>
      <c r="Q133" s="2"/>
    </row>
    <row r="134" spans="1:17" ht="12.75">
      <c r="A134" s="9"/>
      <c r="B134" s="9"/>
      <c r="C134" s="10" t="s">
        <v>97</v>
      </c>
      <c r="D134" s="31">
        <f t="shared" si="8"/>
        <v>251.56203000000002</v>
      </c>
      <c r="E134" s="31">
        <v>0</v>
      </c>
      <c r="F134" s="31">
        <v>50.652910000000006</v>
      </c>
      <c r="G134" s="31">
        <v>75.34092</v>
      </c>
      <c r="H134" s="31">
        <v>50.22728</v>
      </c>
      <c r="I134" s="31">
        <v>0</v>
      </c>
      <c r="J134" s="31">
        <v>50.22728</v>
      </c>
      <c r="K134" s="31">
        <v>25.11364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2"/>
    </row>
    <row r="135" spans="1:17" ht="12.75">
      <c r="A135" s="9"/>
      <c r="B135" s="9"/>
      <c r="C135" s="10" t="s">
        <v>104</v>
      </c>
      <c r="D135" s="31">
        <f t="shared" si="8"/>
        <v>589.5699999999999</v>
      </c>
      <c r="E135" s="31">
        <v>70.73</v>
      </c>
      <c r="F135" s="31">
        <v>70.706</v>
      </c>
      <c r="G135" s="31">
        <v>70.636</v>
      </c>
      <c r="H135" s="31">
        <v>0</v>
      </c>
      <c r="I135" s="31">
        <v>70.77</v>
      </c>
      <c r="J135" s="31">
        <v>23.62</v>
      </c>
      <c r="K135" s="31">
        <v>94.31</v>
      </c>
      <c r="L135" s="31">
        <v>70.698</v>
      </c>
      <c r="M135" s="31">
        <v>47.2</v>
      </c>
      <c r="N135" s="31">
        <v>47.28</v>
      </c>
      <c r="O135" s="31">
        <v>0</v>
      </c>
      <c r="P135" s="31">
        <v>23.62</v>
      </c>
      <c r="Q135" s="2"/>
    </row>
    <row r="136" spans="1:17" ht="12.75">
      <c r="A136" s="9"/>
      <c r="B136" s="9"/>
      <c r="C136" s="10" t="s">
        <v>98</v>
      </c>
      <c r="D136" s="31">
        <f t="shared" si="8"/>
        <v>23399.12454</v>
      </c>
      <c r="E136" s="31">
        <v>2132.48711</v>
      </c>
      <c r="F136" s="31">
        <v>2650.5894399999997</v>
      </c>
      <c r="G136" s="31">
        <v>2627.70988</v>
      </c>
      <c r="H136" s="31">
        <v>2240.2941</v>
      </c>
      <c r="I136" s="31">
        <v>1706.6215900000002</v>
      </c>
      <c r="J136" s="31">
        <v>1509.34729</v>
      </c>
      <c r="K136" s="31">
        <v>2410.60887</v>
      </c>
      <c r="L136" s="31">
        <v>2541.55096</v>
      </c>
      <c r="M136" s="31">
        <v>2111.3946</v>
      </c>
      <c r="N136" s="31">
        <v>1914.01456</v>
      </c>
      <c r="O136" s="31">
        <v>676.72364</v>
      </c>
      <c r="P136" s="31">
        <v>877.7825</v>
      </c>
      <c r="Q136" s="2"/>
    </row>
    <row r="137" spans="1:17" ht="12.75">
      <c r="A137" s="9"/>
      <c r="B137" s="9"/>
      <c r="C137" s="10" t="s">
        <v>82</v>
      </c>
      <c r="D137" s="31">
        <f t="shared" si="8"/>
        <v>850.1237600000001</v>
      </c>
      <c r="E137" s="31">
        <v>50.00728</v>
      </c>
      <c r="F137" s="31">
        <v>0</v>
      </c>
      <c r="G137" s="31">
        <v>0</v>
      </c>
      <c r="H137" s="31">
        <v>0</v>
      </c>
      <c r="I137" s="31">
        <v>0</v>
      </c>
      <c r="J137" s="31">
        <v>50.00728</v>
      </c>
      <c r="K137" s="31">
        <v>50.00728</v>
      </c>
      <c r="L137" s="31">
        <v>100.01456</v>
      </c>
      <c r="M137" s="31">
        <v>100.01456</v>
      </c>
      <c r="N137" s="31">
        <v>200.02912</v>
      </c>
      <c r="O137" s="31">
        <v>300.04368</v>
      </c>
      <c r="P137" s="31">
        <v>0</v>
      </c>
      <c r="Q137" s="2"/>
    </row>
    <row r="138" spans="1:17" ht="12.75">
      <c r="A138" s="9"/>
      <c r="B138" s="9"/>
      <c r="C138" s="10" t="s">
        <v>145</v>
      </c>
      <c r="D138" s="31">
        <f t="shared" si="8"/>
        <v>25.00364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25.00364</v>
      </c>
      <c r="Q138" s="2"/>
    </row>
    <row r="139" spans="1:17" ht="12.75">
      <c r="A139" s="9"/>
      <c r="B139" s="9"/>
      <c r="C139" s="10" t="s">
        <v>15</v>
      </c>
      <c r="D139" s="31">
        <f t="shared" si="8"/>
        <v>26808.665110000005</v>
      </c>
      <c r="E139" s="31">
        <v>2247.70032</v>
      </c>
      <c r="F139" s="31">
        <v>1859.16977</v>
      </c>
      <c r="G139" s="31">
        <v>3147.68136</v>
      </c>
      <c r="H139" s="31">
        <v>1850.26936</v>
      </c>
      <c r="I139" s="31">
        <v>2700.39312</v>
      </c>
      <c r="J139" s="31">
        <v>3070.3527999999997</v>
      </c>
      <c r="K139" s="31">
        <v>1778.87224</v>
      </c>
      <c r="L139" s="31">
        <v>2871.31768</v>
      </c>
      <c r="M139" s="31">
        <v>2222.32396</v>
      </c>
      <c r="N139" s="31">
        <v>2324.23124</v>
      </c>
      <c r="O139" s="31">
        <v>1425.23748</v>
      </c>
      <c r="P139" s="31">
        <v>1311.11578</v>
      </c>
      <c r="Q139" s="2"/>
    </row>
    <row r="140" spans="1:17" ht="12.75">
      <c r="A140" s="9"/>
      <c r="B140" s="9"/>
      <c r="C140" s="10" t="s">
        <v>144</v>
      </c>
      <c r="D140" s="31">
        <f t="shared" si="8"/>
        <v>105.24991</v>
      </c>
      <c r="E140" s="31">
        <v>0</v>
      </c>
      <c r="F140" s="31">
        <v>22.775</v>
      </c>
      <c r="G140" s="31">
        <v>0</v>
      </c>
      <c r="H140" s="31">
        <v>0</v>
      </c>
      <c r="I140" s="31">
        <v>0</v>
      </c>
      <c r="J140" s="31">
        <v>20.09091</v>
      </c>
      <c r="K140" s="31">
        <v>62.384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2"/>
    </row>
    <row r="141" spans="1:17" ht="12.75">
      <c r="A141" s="9"/>
      <c r="B141" s="9"/>
      <c r="C141" s="10" t="s">
        <v>147</v>
      </c>
      <c r="D141" s="31">
        <f t="shared" si="8"/>
        <v>47.14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47.14</v>
      </c>
      <c r="Q141" s="2"/>
    </row>
    <row r="142" spans="1:17" ht="12.75">
      <c r="A142" s="9"/>
      <c r="B142" s="9"/>
      <c r="C142" s="10" t="s">
        <v>136</v>
      </c>
      <c r="D142" s="31">
        <f t="shared" si="8"/>
        <v>5166.300800000001</v>
      </c>
      <c r="E142" s="31">
        <v>940.1456</v>
      </c>
      <c r="F142" s="31">
        <v>634.59828</v>
      </c>
      <c r="G142" s="31">
        <v>540.58372</v>
      </c>
      <c r="H142" s="31">
        <v>818.1274000000001</v>
      </c>
      <c r="I142" s="31">
        <v>846.13104</v>
      </c>
      <c r="J142" s="31">
        <v>681.6055600000001</v>
      </c>
      <c r="K142" s="31">
        <v>329.05096000000003</v>
      </c>
      <c r="L142" s="31">
        <v>70.51092</v>
      </c>
      <c r="M142" s="31">
        <v>188.02912</v>
      </c>
      <c r="N142" s="31">
        <v>117.5182</v>
      </c>
      <c r="O142" s="31">
        <v>0</v>
      </c>
      <c r="P142" s="31">
        <v>0</v>
      </c>
      <c r="Q142" s="2"/>
    </row>
    <row r="143" spans="1:17" ht="12.75">
      <c r="A143" s="9"/>
      <c r="B143" s="9"/>
      <c r="C143" s="10" t="s">
        <v>139</v>
      </c>
      <c r="D143" s="31">
        <f t="shared" si="8"/>
        <v>401.51461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51.46365</v>
      </c>
      <c r="N143" s="31">
        <v>250.0364</v>
      </c>
      <c r="O143" s="31">
        <v>100.01456</v>
      </c>
      <c r="P143" s="31">
        <v>0</v>
      </c>
      <c r="Q143" s="2"/>
    </row>
    <row r="144" spans="1:17" ht="12.75">
      <c r="A144" s="9"/>
      <c r="B144" s="9"/>
      <c r="C144" s="10" t="s">
        <v>80</v>
      </c>
      <c r="D144" s="31">
        <f t="shared" si="8"/>
        <v>168.1809</v>
      </c>
      <c r="E144" s="30">
        <v>0</v>
      </c>
      <c r="F144" s="30">
        <v>0</v>
      </c>
      <c r="G144" s="30">
        <v>0</v>
      </c>
      <c r="H144" s="30">
        <v>168.1809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2"/>
    </row>
    <row r="145" spans="1:17" ht="12.75">
      <c r="A145" s="9"/>
      <c r="B145" s="9"/>
      <c r="C145" s="10" t="s">
        <v>125</v>
      </c>
      <c r="D145" s="31">
        <f t="shared" si="8"/>
        <v>88.90235999999999</v>
      </c>
      <c r="E145" s="24">
        <v>0</v>
      </c>
      <c r="F145" s="24">
        <v>0</v>
      </c>
      <c r="G145" s="24">
        <v>0</v>
      </c>
      <c r="H145" s="24">
        <v>0</v>
      </c>
      <c r="I145" s="24">
        <v>47.21364</v>
      </c>
      <c r="J145" s="24">
        <v>0</v>
      </c>
      <c r="K145" s="24">
        <v>0</v>
      </c>
      <c r="L145" s="24">
        <v>0</v>
      </c>
      <c r="M145" s="24">
        <v>18.08182</v>
      </c>
      <c r="N145" s="24">
        <v>0</v>
      </c>
      <c r="O145" s="24">
        <v>23.606900000000003</v>
      </c>
      <c r="P145" s="24">
        <v>0</v>
      </c>
      <c r="Q145" s="2"/>
    </row>
    <row r="146" spans="1:17" ht="12.75">
      <c r="A146" s="9"/>
      <c r="B146" s="9"/>
      <c r="C146" s="9"/>
      <c r="D146" s="24"/>
      <c r="E146" s="24"/>
      <c r="F146" s="24"/>
      <c r="G146" s="26"/>
      <c r="H146" s="24"/>
      <c r="I146" s="24"/>
      <c r="J146" s="24"/>
      <c r="K146" s="24"/>
      <c r="L146" s="24"/>
      <c r="M146" s="24"/>
      <c r="N146" s="24"/>
      <c r="O146" s="24"/>
      <c r="P146" s="24"/>
      <c r="Q146" s="2"/>
    </row>
    <row r="147" spans="1:17" ht="12.75">
      <c r="A147" s="9"/>
      <c r="B147" s="7" t="s">
        <v>46</v>
      </c>
      <c r="C147" s="8" t="s">
        <v>47</v>
      </c>
      <c r="D147" s="11">
        <f t="shared" si="8"/>
        <v>4558.895000000001</v>
      </c>
      <c r="E147" s="11">
        <f>SUM(E148:E151)</f>
        <v>668.5210000000001</v>
      </c>
      <c r="F147" s="11">
        <f aca="true" t="shared" si="12" ref="F147:P147">SUM(F148:F151)</f>
        <v>541.146</v>
      </c>
      <c r="G147" s="11">
        <f t="shared" si="12"/>
        <v>448.45399999999995</v>
      </c>
      <c r="H147" s="11">
        <f t="shared" si="12"/>
        <v>370.449</v>
      </c>
      <c r="I147" s="11">
        <f t="shared" si="12"/>
        <v>161.434</v>
      </c>
      <c r="J147" s="11">
        <f t="shared" si="12"/>
        <v>0</v>
      </c>
      <c r="K147" s="11">
        <f t="shared" si="12"/>
        <v>504.336</v>
      </c>
      <c r="L147" s="11">
        <f t="shared" si="12"/>
        <v>434.108</v>
      </c>
      <c r="M147" s="11">
        <f t="shared" si="12"/>
        <v>253.195</v>
      </c>
      <c r="N147" s="11">
        <f t="shared" si="12"/>
        <v>360.427</v>
      </c>
      <c r="O147" s="11">
        <f t="shared" si="12"/>
        <v>401.899</v>
      </c>
      <c r="P147" s="11">
        <f t="shared" si="12"/>
        <v>414.926</v>
      </c>
      <c r="Q147" s="2"/>
    </row>
    <row r="148" spans="1:17" ht="12.75">
      <c r="A148" s="9"/>
      <c r="B148" s="9"/>
      <c r="C148" s="10" t="s">
        <v>6</v>
      </c>
      <c r="D148" s="31">
        <f t="shared" si="8"/>
        <v>14.7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14.7</v>
      </c>
      <c r="Q148" s="2"/>
    </row>
    <row r="149" spans="1:17" ht="12.75">
      <c r="A149" s="9"/>
      <c r="B149" s="9"/>
      <c r="C149" s="10" t="s">
        <v>8</v>
      </c>
      <c r="D149" s="31">
        <f t="shared" si="8"/>
        <v>0.023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0.023</v>
      </c>
      <c r="P149" s="31">
        <v>0</v>
      </c>
      <c r="Q149" s="2"/>
    </row>
    <row r="150" spans="1:17" ht="12.75">
      <c r="A150" s="9"/>
      <c r="B150" s="9"/>
      <c r="C150" s="10" t="s">
        <v>10</v>
      </c>
      <c r="D150" s="31">
        <f t="shared" si="8"/>
        <v>181.712</v>
      </c>
      <c r="E150" s="24">
        <v>106.258</v>
      </c>
      <c r="F150" s="24">
        <v>41.751</v>
      </c>
      <c r="G150" s="24">
        <v>33.703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"/>
    </row>
    <row r="151" spans="1:17" ht="12.75">
      <c r="A151" s="9"/>
      <c r="B151" s="9"/>
      <c r="C151" s="10" t="s">
        <v>11</v>
      </c>
      <c r="D151" s="31">
        <f t="shared" si="8"/>
        <v>4362.46</v>
      </c>
      <c r="E151" s="24">
        <v>562.263</v>
      </c>
      <c r="F151" s="24">
        <v>499.395</v>
      </c>
      <c r="G151" s="24">
        <v>414.751</v>
      </c>
      <c r="H151" s="24">
        <v>370.449</v>
      </c>
      <c r="I151" s="24">
        <v>161.434</v>
      </c>
      <c r="J151" s="24">
        <v>0</v>
      </c>
      <c r="K151" s="24">
        <v>504.336</v>
      </c>
      <c r="L151" s="24">
        <v>434.108</v>
      </c>
      <c r="M151" s="24">
        <v>253.195</v>
      </c>
      <c r="N151" s="24">
        <v>360.427</v>
      </c>
      <c r="O151" s="24">
        <v>401.876</v>
      </c>
      <c r="P151" s="24">
        <v>400.226</v>
      </c>
      <c r="Q151" s="2"/>
    </row>
    <row r="152" spans="1:17" ht="12" customHeight="1">
      <c r="A152" s="9"/>
      <c r="B152" s="9"/>
      <c r="C152" s="9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"/>
    </row>
    <row r="153" spans="1:17" ht="12.75">
      <c r="A153" s="9"/>
      <c r="B153" s="7" t="s">
        <v>48</v>
      </c>
      <c r="C153" s="8" t="s">
        <v>49</v>
      </c>
      <c r="D153" s="11">
        <f t="shared" si="8"/>
        <v>421632.05761</v>
      </c>
      <c r="E153" s="11">
        <f aca="true" t="shared" si="13" ref="E153:P153">SUM(E154:E174)</f>
        <v>74461.7135</v>
      </c>
      <c r="F153" s="11">
        <f t="shared" si="13"/>
        <v>45888.75000000001</v>
      </c>
      <c r="G153" s="11">
        <f t="shared" si="13"/>
        <v>100160.09990000002</v>
      </c>
      <c r="H153" s="11">
        <f t="shared" si="13"/>
        <v>32212.837400000004</v>
      </c>
      <c r="I153" s="11">
        <f t="shared" si="13"/>
        <v>35037.206</v>
      </c>
      <c r="J153" s="11">
        <f t="shared" si="13"/>
        <v>3737.4405</v>
      </c>
      <c r="K153" s="11">
        <f t="shared" si="13"/>
        <v>5470.2349699999995</v>
      </c>
      <c r="L153" s="11">
        <f t="shared" si="13"/>
        <v>22541.305519999998</v>
      </c>
      <c r="M153" s="11">
        <f t="shared" si="13"/>
        <v>3832.4122400000006</v>
      </c>
      <c r="N153" s="11">
        <f t="shared" si="13"/>
        <v>33531.74834</v>
      </c>
      <c r="O153" s="11">
        <f t="shared" si="13"/>
        <v>54295.129759999996</v>
      </c>
      <c r="P153" s="11">
        <f t="shared" si="13"/>
        <v>10463.179480000003</v>
      </c>
      <c r="Q153" s="2"/>
    </row>
    <row r="154" spans="1:17" ht="12.75">
      <c r="A154" s="9"/>
      <c r="B154" s="9"/>
      <c r="C154" s="9" t="s">
        <v>77</v>
      </c>
      <c r="D154" s="24">
        <f t="shared" si="8"/>
        <v>26199.97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26199.97</v>
      </c>
      <c r="P154" s="24">
        <v>0</v>
      </c>
      <c r="Q154" s="2"/>
    </row>
    <row r="155" spans="1:17" ht="12.75">
      <c r="A155" s="9"/>
      <c r="B155" s="9"/>
      <c r="C155" s="9" t="s">
        <v>99</v>
      </c>
      <c r="D155" s="31">
        <f t="shared" si="8"/>
        <v>152453.4903</v>
      </c>
      <c r="E155" s="24">
        <v>66750</v>
      </c>
      <c r="F155" s="24">
        <v>7760</v>
      </c>
      <c r="G155" s="24">
        <v>55173.4903</v>
      </c>
      <c r="H155" s="24">
        <v>22770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"/>
    </row>
    <row r="156" spans="1:17" ht="12.75">
      <c r="A156" s="9"/>
      <c r="B156" s="9"/>
      <c r="C156" s="9" t="s">
        <v>155</v>
      </c>
      <c r="D156" s="31">
        <f t="shared" si="8"/>
        <v>36887.664000000004</v>
      </c>
      <c r="E156" s="24">
        <v>0</v>
      </c>
      <c r="F156" s="24">
        <v>10954.944</v>
      </c>
      <c r="G156" s="24">
        <v>25932.72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"/>
    </row>
    <row r="157" spans="1:17" ht="12.75">
      <c r="A157" s="9"/>
      <c r="B157" s="9"/>
      <c r="C157" s="9" t="s">
        <v>5</v>
      </c>
      <c r="D157" s="31">
        <f t="shared" si="8"/>
        <v>0.24239</v>
      </c>
      <c r="E157" s="30">
        <v>0.0885</v>
      </c>
      <c r="F157" s="30">
        <v>0.0152</v>
      </c>
      <c r="G157" s="30">
        <v>0.031</v>
      </c>
      <c r="H157" s="30">
        <v>0.018</v>
      </c>
      <c r="I157" s="30">
        <v>0.005</v>
      </c>
      <c r="J157" s="30">
        <v>0.0055</v>
      </c>
      <c r="K157" s="30">
        <v>0.00215</v>
      </c>
      <c r="L157" s="30">
        <v>0.004019999999999999</v>
      </c>
      <c r="M157" s="30">
        <v>0.00644</v>
      </c>
      <c r="N157" s="30">
        <v>0.004940000000000001</v>
      </c>
      <c r="O157" s="30">
        <v>0.05726</v>
      </c>
      <c r="P157" s="30">
        <v>0.00438</v>
      </c>
      <c r="Q157" s="2"/>
    </row>
    <row r="158" spans="1:17" ht="12.75">
      <c r="A158" s="9"/>
      <c r="B158" s="9"/>
      <c r="C158" s="9" t="s">
        <v>109</v>
      </c>
      <c r="D158" s="31">
        <f t="shared" si="8"/>
        <v>25.08</v>
      </c>
      <c r="E158" s="31">
        <v>0</v>
      </c>
      <c r="F158" s="31">
        <v>0</v>
      </c>
      <c r="G158" s="31">
        <v>0</v>
      </c>
      <c r="H158" s="31">
        <v>25.08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2"/>
    </row>
    <row r="159" spans="1:17" ht="12.75">
      <c r="A159" s="9"/>
      <c r="B159" s="9"/>
      <c r="C159" s="9" t="s">
        <v>8</v>
      </c>
      <c r="D159" s="31">
        <f t="shared" si="8"/>
        <v>95172.8545</v>
      </c>
      <c r="E159" s="31">
        <v>6160</v>
      </c>
      <c r="F159" s="31">
        <v>10276.9145</v>
      </c>
      <c r="G159" s="31">
        <v>720</v>
      </c>
      <c r="H159" s="31">
        <v>6440.01</v>
      </c>
      <c r="I159" s="31">
        <v>22226.27</v>
      </c>
      <c r="J159" s="31">
        <v>600</v>
      </c>
      <c r="K159" s="31">
        <v>200</v>
      </c>
      <c r="L159" s="31">
        <v>18619.61</v>
      </c>
      <c r="M159" s="31">
        <v>520</v>
      </c>
      <c r="N159" s="31">
        <v>18910.05</v>
      </c>
      <c r="O159" s="31">
        <v>9300</v>
      </c>
      <c r="P159" s="31">
        <v>1200</v>
      </c>
      <c r="Q159" s="2"/>
    </row>
    <row r="160" spans="1:17" ht="12.75">
      <c r="A160" s="9"/>
      <c r="B160" s="9"/>
      <c r="C160" s="9" t="s">
        <v>133</v>
      </c>
      <c r="D160" s="31">
        <f t="shared" si="8"/>
        <v>1329.24</v>
      </c>
      <c r="E160" s="31">
        <v>0</v>
      </c>
      <c r="F160" s="31">
        <v>0</v>
      </c>
      <c r="G160" s="31">
        <v>0</v>
      </c>
      <c r="H160" s="31">
        <v>0</v>
      </c>
      <c r="I160" s="31">
        <v>531.696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797.544</v>
      </c>
      <c r="Q160" s="2"/>
    </row>
    <row r="161" spans="1:17" ht="12.75">
      <c r="A161" s="9"/>
      <c r="B161" s="9"/>
      <c r="C161" s="9" t="s">
        <v>134</v>
      </c>
      <c r="D161" s="31">
        <f t="shared" si="8"/>
        <v>26567.5467</v>
      </c>
      <c r="E161" s="31">
        <v>0</v>
      </c>
      <c r="F161" s="31">
        <v>0</v>
      </c>
      <c r="G161" s="31">
        <v>752.41</v>
      </c>
      <c r="H161" s="31">
        <v>250.31</v>
      </c>
      <c r="I161" s="31">
        <v>6859.53</v>
      </c>
      <c r="J161" s="31">
        <v>527.205</v>
      </c>
      <c r="K161" s="31">
        <v>1502.822</v>
      </c>
      <c r="L161" s="31">
        <v>1001.98</v>
      </c>
      <c r="M161" s="31">
        <v>0</v>
      </c>
      <c r="N161" s="31">
        <v>8780</v>
      </c>
      <c r="O161" s="31">
        <v>0</v>
      </c>
      <c r="P161" s="31">
        <v>6893.2897</v>
      </c>
      <c r="Q161" s="2"/>
    </row>
    <row r="162" spans="1:17" ht="12.75">
      <c r="A162" s="9"/>
      <c r="B162" s="9"/>
      <c r="C162" s="9" t="s">
        <v>11</v>
      </c>
      <c r="D162" s="31">
        <f t="shared" si="8"/>
        <v>27.693820000000002</v>
      </c>
      <c r="E162" s="31">
        <v>0.136</v>
      </c>
      <c r="F162" s="31">
        <v>0.08</v>
      </c>
      <c r="G162" s="31">
        <v>0</v>
      </c>
      <c r="H162" s="31">
        <v>0</v>
      </c>
      <c r="I162" s="31">
        <v>0</v>
      </c>
      <c r="J162" s="31">
        <v>0</v>
      </c>
      <c r="K162" s="31">
        <v>27.21582</v>
      </c>
      <c r="L162" s="31">
        <v>0</v>
      </c>
      <c r="M162" s="31">
        <v>0</v>
      </c>
      <c r="N162" s="31">
        <v>0.262</v>
      </c>
      <c r="O162" s="31">
        <v>0</v>
      </c>
      <c r="P162" s="31">
        <v>0</v>
      </c>
      <c r="Q162" s="2"/>
    </row>
    <row r="163" spans="1:17" ht="12.75">
      <c r="A163" s="9"/>
      <c r="B163" s="9"/>
      <c r="C163" s="9" t="s">
        <v>12</v>
      </c>
      <c r="D163" s="31">
        <f t="shared" si="8"/>
        <v>532.226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532.226</v>
      </c>
      <c r="Q163" s="2"/>
    </row>
    <row r="164" spans="1:17" ht="12.75">
      <c r="A164" s="9"/>
      <c r="B164" s="9"/>
      <c r="C164" s="9" t="s">
        <v>13</v>
      </c>
      <c r="D164" s="31">
        <f t="shared" si="8"/>
        <v>1916.0136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133.0565</v>
      </c>
      <c r="M164" s="31">
        <v>319.3356</v>
      </c>
      <c r="N164" s="31">
        <v>745.1164</v>
      </c>
      <c r="O164" s="31">
        <v>505.6147</v>
      </c>
      <c r="P164" s="31">
        <v>212.8904</v>
      </c>
      <c r="Q164" s="2"/>
    </row>
    <row r="165" spans="1:17" ht="12.75">
      <c r="A165" s="9"/>
      <c r="B165" s="9"/>
      <c r="C165" s="9" t="s">
        <v>157</v>
      </c>
      <c r="D165" s="31">
        <f t="shared" si="8"/>
        <v>23.0736</v>
      </c>
      <c r="E165" s="31">
        <v>0</v>
      </c>
      <c r="F165" s="31">
        <v>0</v>
      </c>
      <c r="G165" s="31">
        <v>23.0736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2"/>
    </row>
    <row r="166" spans="1:17" ht="12.75">
      <c r="A166" s="9"/>
      <c r="B166" s="9"/>
      <c r="C166" s="9" t="s">
        <v>117</v>
      </c>
      <c r="D166" s="31">
        <f t="shared" si="8"/>
        <v>15048</v>
      </c>
      <c r="E166" s="31">
        <v>0</v>
      </c>
      <c r="F166" s="31">
        <v>0</v>
      </c>
      <c r="G166" s="31">
        <v>15048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2"/>
    </row>
    <row r="167" spans="1:17" ht="12.75">
      <c r="A167" s="9"/>
      <c r="B167" s="9"/>
      <c r="C167" s="9" t="s">
        <v>98</v>
      </c>
      <c r="D167" s="31">
        <f t="shared" si="8"/>
        <v>2299.3940000000002</v>
      </c>
      <c r="E167" s="31">
        <v>95.399</v>
      </c>
      <c r="F167" s="31">
        <v>25</v>
      </c>
      <c r="G167" s="31">
        <v>0</v>
      </c>
      <c r="H167" s="31">
        <v>0</v>
      </c>
      <c r="I167" s="31">
        <v>75.315</v>
      </c>
      <c r="J167" s="31">
        <v>451.35</v>
      </c>
      <c r="K167" s="31">
        <v>276.155</v>
      </c>
      <c r="L167" s="31">
        <v>0</v>
      </c>
      <c r="M167" s="31">
        <v>251.05</v>
      </c>
      <c r="N167" s="31">
        <v>0</v>
      </c>
      <c r="O167" s="31">
        <v>800</v>
      </c>
      <c r="P167" s="31">
        <v>325.125</v>
      </c>
      <c r="Q167" s="2"/>
    </row>
    <row r="168" spans="1:17" ht="12.75">
      <c r="A168" s="9"/>
      <c r="B168" s="9"/>
      <c r="C168" s="9" t="s">
        <v>106</v>
      </c>
      <c r="D168" s="31">
        <f t="shared" si="8"/>
        <v>11330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11330</v>
      </c>
      <c r="P168" s="31">
        <v>0</v>
      </c>
      <c r="Q168" s="2"/>
    </row>
    <row r="169" spans="1:17" ht="12.75">
      <c r="A169" s="9"/>
      <c r="B169" s="9"/>
      <c r="C169" s="9" t="s">
        <v>14</v>
      </c>
      <c r="D169" s="31">
        <f t="shared" si="8"/>
        <v>5196.460000000001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376.575</v>
      </c>
      <c r="N169" s="31">
        <v>1506.3</v>
      </c>
      <c r="O169" s="31">
        <v>2811.485</v>
      </c>
      <c r="P169" s="31">
        <v>502.1</v>
      </c>
      <c r="Q169" s="2"/>
    </row>
    <row r="170" spans="1:17" ht="12.75">
      <c r="A170" s="9"/>
      <c r="B170" s="9"/>
      <c r="C170" s="9" t="s">
        <v>15</v>
      </c>
      <c r="D170" s="31">
        <f t="shared" si="8"/>
        <v>14562.536300000002</v>
      </c>
      <c r="E170" s="31">
        <v>0</v>
      </c>
      <c r="F170" s="31">
        <v>14562.536300000002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2"/>
    </row>
    <row r="171" spans="1:17" ht="12.75">
      <c r="A171" s="9"/>
      <c r="B171" s="9"/>
      <c r="C171" s="9" t="s">
        <v>146</v>
      </c>
      <c r="D171" s="31">
        <f t="shared" si="8"/>
        <v>251.05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251.05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2"/>
    </row>
    <row r="172" spans="1:17" ht="12.75">
      <c r="A172" s="9"/>
      <c r="B172" s="9"/>
      <c r="C172" s="9" t="s">
        <v>80</v>
      </c>
      <c r="D172" s="31">
        <f t="shared" si="8"/>
        <v>27016.8552</v>
      </c>
      <c r="E172" s="31">
        <v>1456.09</v>
      </c>
      <c r="F172" s="31">
        <v>2309.26</v>
      </c>
      <c r="G172" s="31">
        <v>2510.375</v>
      </c>
      <c r="H172" s="31">
        <v>1983.045</v>
      </c>
      <c r="I172" s="31">
        <v>2434.86</v>
      </c>
      <c r="J172" s="31">
        <v>2158.88</v>
      </c>
      <c r="K172" s="31">
        <v>3212.99</v>
      </c>
      <c r="L172" s="31">
        <v>2786.655</v>
      </c>
      <c r="M172" s="31">
        <v>2114.3952000000004</v>
      </c>
      <c r="N172" s="31">
        <v>3113.02</v>
      </c>
      <c r="O172" s="31">
        <v>2937.285</v>
      </c>
      <c r="P172" s="31">
        <v>0</v>
      </c>
      <c r="Q172" s="2"/>
    </row>
    <row r="173" spans="1:17" ht="12.75">
      <c r="A173" s="9"/>
      <c r="B173" s="9"/>
      <c r="C173" s="9" t="s">
        <v>135</v>
      </c>
      <c r="D173" s="31">
        <f t="shared" si="8"/>
        <v>1389.8128000000002</v>
      </c>
      <c r="E173" s="31">
        <v>0</v>
      </c>
      <c r="F173" s="31">
        <v>0</v>
      </c>
      <c r="G173" s="31">
        <v>0</v>
      </c>
      <c r="H173" s="31">
        <v>0</v>
      </c>
      <c r="I173" s="31">
        <v>251.05</v>
      </c>
      <c r="J173" s="31">
        <v>0</v>
      </c>
      <c r="K173" s="31">
        <v>0</v>
      </c>
      <c r="L173" s="31">
        <v>0</v>
      </c>
      <c r="M173" s="31">
        <v>251.05</v>
      </c>
      <c r="N173" s="31">
        <v>476.995</v>
      </c>
      <c r="O173" s="31">
        <v>410.7178</v>
      </c>
      <c r="P173" s="31">
        <v>0</v>
      </c>
      <c r="Q173" s="2"/>
    </row>
    <row r="174" spans="1:17" ht="12.75">
      <c r="A174" s="9"/>
      <c r="B174" s="9"/>
      <c r="C174" s="9" t="s">
        <v>125</v>
      </c>
      <c r="D174" s="31">
        <f t="shared" si="8"/>
        <v>3402.8544</v>
      </c>
      <c r="E174" s="30">
        <v>0</v>
      </c>
      <c r="F174" s="30">
        <v>0</v>
      </c>
      <c r="G174" s="30">
        <v>0</v>
      </c>
      <c r="H174" s="30">
        <v>744.3744</v>
      </c>
      <c r="I174" s="30">
        <v>2658.48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2"/>
    </row>
    <row r="175" spans="1:17" ht="12.75">
      <c r="A175" s="9"/>
      <c r="B175" s="9"/>
      <c r="C175" s="9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"/>
    </row>
    <row r="176" spans="1:17" ht="12.75">
      <c r="A176" s="9"/>
      <c r="B176" s="7" t="s">
        <v>50</v>
      </c>
      <c r="C176" s="8" t="s">
        <v>51</v>
      </c>
      <c r="D176" s="11">
        <f t="shared" si="8"/>
        <v>38641.36356</v>
      </c>
      <c r="E176" s="11">
        <f aca="true" t="shared" si="14" ref="E176:P176">SUM(E177:E181)</f>
        <v>2997.5108299999997</v>
      </c>
      <c r="F176" s="11">
        <f t="shared" si="14"/>
        <v>2949.1897599999993</v>
      </c>
      <c r="G176" s="11">
        <f t="shared" si="14"/>
        <v>3444.65856</v>
      </c>
      <c r="H176" s="11">
        <f t="shared" si="14"/>
        <v>3394.7214200000003</v>
      </c>
      <c r="I176" s="11">
        <f t="shared" si="14"/>
        <v>2859.25645</v>
      </c>
      <c r="J176" s="11">
        <f t="shared" si="14"/>
        <v>2295.44928</v>
      </c>
      <c r="K176" s="11">
        <f t="shared" si="14"/>
        <v>3320.5189</v>
      </c>
      <c r="L176" s="11">
        <f t="shared" si="14"/>
        <v>3690.29702</v>
      </c>
      <c r="M176" s="11">
        <f t="shared" si="14"/>
        <v>3380.2899199999997</v>
      </c>
      <c r="N176" s="11">
        <f t="shared" si="14"/>
        <v>3659.7875899999995</v>
      </c>
      <c r="O176" s="11">
        <f t="shared" si="14"/>
        <v>3414.8775899999996</v>
      </c>
      <c r="P176" s="11">
        <f t="shared" si="14"/>
        <v>3234.80624</v>
      </c>
      <c r="Q176" s="2"/>
    </row>
    <row r="177" spans="1:17" ht="12.75">
      <c r="A177" s="9"/>
      <c r="B177" s="9"/>
      <c r="C177" s="10" t="s">
        <v>5</v>
      </c>
      <c r="D177" s="31">
        <f t="shared" si="8"/>
        <v>98.00375</v>
      </c>
      <c r="E177" s="24">
        <v>0</v>
      </c>
      <c r="F177" s="24">
        <v>14</v>
      </c>
      <c r="G177" s="24">
        <v>21</v>
      </c>
      <c r="H177" s="24">
        <v>14</v>
      </c>
      <c r="I177" s="24">
        <v>0</v>
      </c>
      <c r="J177" s="24">
        <v>0</v>
      </c>
      <c r="K177" s="24">
        <v>14</v>
      </c>
      <c r="L177" s="24">
        <v>7</v>
      </c>
      <c r="M177" s="24">
        <v>7</v>
      </c>
      <c r="N177" s="24">
        <v>7</v>
      </c>
      <c r="O177" s="24">
        <v>7.00375</v>
      </c>
      <c r="P177" s="24">
        <v>7</v>
      </c>
      <c r="Q177" s="2"/>
    </row>
    <row r="178" spans="1:17" ht="12.75">
      <c r="A178" s="9"/>
      <c r="B178" s="9"/>
      <c r="C178" s="10" t="s">
        <v>6</v>
      </c>
      <c r="D178" s="31">
        <f t="shared" si="8"/>
        <v>31106.895519999987</v>
      </c>
      <c r="E178" s="30">
        <v>2300.7337799999996</v>
      </c>
      <c r="F178" s="30">
        <v>2391.3592999999996</v>
      </c>
      <c r="G178" s="30">
        <v>2768.68182</v>
      </c>
      <c r="H178" s="30">
        <v>2876.92133</v>
      </c>
      <c r="I178" s="30">
        <v>2206.7758</v>
      </c>
      <c r="J178" s="30">
        <v>1771.50433</v>
      </c>
      <c r="K178" s="30">
        <v>2832.8585099999996</v>
      </c>
      <c r="L178" s="30">
        <v>2904.81603</v>
      </c>
      <c r="M178" s="30">
        <v>2699.53565</v>
      </c>
      <c r="N178" s="30">
        <v>2921.36325</v>
      </c>
      <c r="O178" s="30">
        <v>2772.10938</v>
      </c>
      <c r="P178" s="30">
        <v>2660.23634</v>
      </c>
      <c r="Q178" s="2"/>
    </row>
    <row r="179" spans="1:17" ht="12.75">
      <c r="A179" s="9"/>
      <c r="B179" s="9"/>
      <c r="C179" s="10" t="s">
        <v>8</v>
      </c>
      <c r="D179" s="31">
        <f t="shared" si="8"/>
        <v>6121.65337</v>
      </c>
      <c r="E179" s="31">
        <v>577.27705</v>
      </c>
      <c r="F179" s="31">
        <v>422.84406</v>
      </c>
      <c r="G179" s="31">
        <v>517.18889</v>
      </c>
      <c r="H179" s="31">
        <v>399.32729</v>
      </c>
      <c r="I179" s="31">
        <v>532.4625100000001</v>
      </c>
      <c r="J179" s="31">
        <v>402.44495</v>
      </c>
      <c r="K179" s="31">
        <v>337.65039</v>
      </c>
      <c r="L179" s="31">
        <v>674.94304</v>
      </c>
      <c r="M179" s="31">
        <v>568.7587900000001</v>
      </c>
      <c r="N179" s="31">
        <v>660.4379399999999</v>
      </c>
      <c r="O179" s="31">
        <v>548.2485600000001</v>
      </c>
      <c r="P179" s="31">
        <v>480.0699</v>
      </c>
      <c r="Q179" s="2"/>
    </row>
    <row r="180" spans="1:17" ht="12.75">
      <c r="A180" s="9"/>
      <c r="B180" s="9"/>
      <c r="C180" s="10" t="s">
        <v>10</v>
      </c>
      <c r="D180" s="31">
        <f t="shared" si="8"/>
        <v>7.803919999999999</v>
      </c>
      <c r="E180" s="31">
        <v>0</v>
      </c>
      <c r="F180" s="31">
        <v>0.9863999999999999</v>
      </c>
      <c r="G180" s="31">
        <v>1.78785</v>
      </c>
      <c r="H180" s="31">
        <v>1.9727999999999999</v>
      </c>
      <c r="I180" s="31">
        <v>0.01814</v>
      </c>
      <c r="J180" s="31">
        <v>0</v>
      </c>
      <c r="K180" s="31">
        <v>0.01</v>
      </c>
      <c r="L180" s="31">
        <v>1.03095</v>
      </c>
      <c r="M180" s="31">
        <v>0.99548</v>
      </c>
      <c r="N180" s="31">
        <v>0.9863999999999999</v>
      </c>
      <c r="O180" s="31">
        <v>0.0159</v>
      </c>
      <c r="P180" s="31">
        <v>0</v>
      </c>
      <c r="Q180" s="2"/>
    </row>
    <row r="181" spans="1:17" ht="12.75">
      <c r="A181" s="9"/>
      <c r="B181" s="9"/>
      <c r="C181" s="10" t="s">
        <v>11</v>
      </c>
      <c r="D181" s="31">
        <f t="shared" si="8"/>
        <v>1307.007</v>
      </c>
      <c r="E181" s="24">
        <v>119.5</v>
      </c>
      <c r="F181" s="24">
        <v>120</v>
      </c>
      <c r="G181" s="24">
        <v>136</v>
      </c>
      <c r="H181" s="24">
        <v>102.5</v>
      </c>
      <c r="I181" s="24">
        <v>120</v>
      </c>
      <c r="J181" s="24">
        <v>121.5</v>
      </c>
      <c r="K181" s="24">
        <v>136</v>
      </c>
      <c r="L181" s="24">
        <v>102.507</v>
      </c>
      <c r="M181" s="24">
        <v>104</v>
      </c>
      <c r="N181" s="24">
        <v>70</v>
      </c>
      <c r="O181" s="24">
        <v>87.5</v>
      </c>
      <c r="P181" s="24">
        <v>87.5</v>
      </c>
      <c r="Q181" s="2"/>
    </row>
    <row r="182" spans="1:17" ht="12.75">
      <c r="A182" s="9"/>
      <c r="B182" s="9"/>
      <c r="C182" s="9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"/>
    </row>
    <row r="183" spans="1:17" ht="12.75">
      <c r="A183" s="9"/>
      <c r="B183" s="7" t="s">
        <v>52</v>
      </c>
      <c r="C183" s="8" t="s">
        <v>53</v>
      </c>
      <c r="D183" s="11">
        <f>SUM(E183:P183)</f>
        <v>77662.34512</v>
      </c>
      <c r="E183" s="11">
        <f aca="true" t="shared" si="15" ref="E183:P183">SUM(E184:E194)</f>
        <v>4814.968200000001</v>
      </c>
      <c r="F183" s="11">
        <f t="shared" si="15"/>
        <v>2380.8795800000003</v>
      </c>
      <c r="G183" s="11">
        <f t="shared" si="15"/>
        <v>9452.115459999999</v>
      </c>
      <c r="H183" s="11">
        <f t="shared" si="15"/>
        <v>13116.93319</v>
      </c>
      <c r="I183" s="11">
        <f t="shared" si="15"/>
        <v>10520.7161</v>
      </c>
      <c r="J183" s="11">
        <f t="shared" si="15"/>
        <v>5552.06081</v>
      </c>
      <c r="K183" s="11">
        <f t="shared" si="15"/>
        <v>3506.88572</v>
      </c>
      <c r="L183" s="11">
        <f t="shared" si="15"/>
        <v>4358.74857</v>
      </c>
      <c r="M183" s="11">
        <f t="shared" si="15"/>
        <v>7392.654750000001</v>
      </c>
      <c r="N183" s="11">
        <f t="shared" si="15"/>
        <v>8136.084150000001</v>
      </c>
      <c r="O183" s="11">
        <f t="shared" si="15"/>
        <v>3630.4134</v>
      </c>
      <c r="P183" s="11">
        <f t="shared" si="15"/>
        <v>4799.88519</v>
      </c>
      <c r="Q183" s="2"/>
    </row>
    <row r="184" spans="1:17" ht="12.75">
      <c r="A184" s="9"/>
      <c r="B184" s="9"/>
      <c r="C184" s="10" t="s">
        <v>77</v>
      </c>
      <c r="D184" s="24">
        <f aca="true" t="shared" si="16" ref="D184:D266">SUM(E184:P184)</f>
        <v>71.51491</v>
      </c>
      <c r="E184" s="24">
        <v>0</v>
      </c>
      <c r="F184" s="24">
        <v>0</v>
      </c>
      <c r="G184" s="24">
        <v>0</v>
      </c>
      <c r="H184" s="24">
        <v>0</v>
      </c>
      <c r="I184" s="24">
        <v>19.55349</v>
      </c>
      <c r="J184" s="24">
        <v>0</v>
      </c>
      <c r="K184" s="24">
        <v>0</v>
      </c>
      <c r="L184" s="24">
        <v>3.3865</v>
      </c>
      <c r="M184" s="24">
        <v>0</v>
      </c>
      <c r="N184" s="24">
        <v>38.00767</v>
      </c>
      <c r="O184" s="24">
        <v>10.56725</v>
      </c>
      <c r="P184" s="24">
        <v>0</v>
      </c>
      <c r="Q184" s="2"/>
    </row>
    <row r="185" spans="1:17" ht="12.75">
      <c r="A185" s="9"/>
      <c r="B185" s="9"/>
      <c r="C185" s="10" t="s">
        <v>5</v>
      </c>
      <c r="D185" s="31">
        <f t="shared" si="16"/>
        <v>24514.528639999997</v>
      </c>
      <c r="E185" s="24">
        <v>2526.771</v>
      </c>
      <c r="F185" s="24">
        <v>826.29</v>
      </c>
      <c r="G185" s="24">
        <v>2162.4078999999997</v>
      </c>
      <c r="H185" s="24">
        <v>3757.4536200000002</v>
      </c>
      <c r="I185" s="24">
        <v>2461.921</v>
      </c>
      <c r="J185" s="24">
        <v>1235.76363</v>
      </c>
      <c r="K185" s="24">
        <v>515.89037</v>
      </c>
      <c r="L185" s="24">
        <v>999.06498</v>
      </c>
      <c r="M185" s="24">
        <v>2753.3615800000002</v>
      </c>
      <c r="N185" s="24">
        <v>4039.29239</v>
      </c>
      <c r="O185" s="24">
        <v>1572.97028</v>
      </c>
      <c r="P185" s="24">
        <v>1663.34189</v>
      </c>
      <c r="Q185" s="2"/>
    </row>
    <row r="186" spans="1:17" ht="12.75">
      <c r="A186" s="9"/>
      <c r="B186" s="9"/>
      <c r="C186" s="10" t="s">
        <v>91</v>
      </c>
      <c r="D186" s="31">
        <f t="shared" si="16"/>
        <v>940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560</v>
      </c>
      <c r="P186" s="30">
        <v>380</v>
      </c>
      <c r="Q186" s="2"/>
    </row>
    <row r="187" spans="1:17" ht="12.75">
      <c r="A187" s="9"/>
      <c r="B187" s="9"/>
      <c r="C187" s="10" t="s">
        <v>6</v>
      </c>
      <c r="D187" s="31">
        <f t="shared" si="16"/>
        <v>20709.884970000003</v>
      </c>
      <c r="E187" s="31">
        <v>728.34702</v>
      </c>
      <c r="F187" s="31">
        <v>619.3413</v>
      </c>
      <c r="G187" s="31">
        <v>2394.35696</v>
      </c>
      <c r="H187" s="31">
        <v>2768.4342</v>
      </c>
      <c r="I187" s="31">
        <v>2555.0275899999997</v>
      </c>
      <c r="J187" s="31">
        <v>1242.2735400000001</v>
      </c>
      <c r="K187" s="31">
        <v>939.17443</v>
      </c>
      <c r="L187" s="31">
        <v>1996.6837600000001</v>
      </c>
      <c r="M187" s="31">
        <v>2874.58062</v>
      </c>
      <c r="N187" s="31">
        <v>2452.41875</v>
      </c>
      <c r="O187" s="31">
        <v>448.60742999999997</v>
      </c>
      <c r="P187" s="31">
        <v>1690.63937</v>
      </c>
      <c r="Q187" s="2"/>
    </row>
    <row r="188" spans="1:17" ht="12.75">
      <c r="A188" s="9"/>
      <c r="B188" s="9"/>
      <c r="C188" s="10" t="s">
        <v>7</v>
      </c>
      <c r="D188" s="31">
        <f t="shared" si="16"/>
        <v>114.62298</v>
      </c>
      <c r="E188" s="30">
        <v>0</v>
      </c>
      <c r="F188" s="30">
        <v>10.420020000000001</v>
      </c>
      <c r="G188" s="30">
        <v>20.84096</v>
      </c>
      <c r="H188" s="30">
        <v>20.84096</v>
      </c>
      <c r="I188" s="30">
        <v>20.84096</v>
      </c>
      <c r="J188" s="30">
        <v>0</v>
      </c>
      <c r="K188" s="30">
        <v>20.840040000000002</v>
      </c>
      <c r="L188" s="30">
        <v>0</v>
      </c>
      <c r="M188" s="30">
        <v>0</v>
      </c>
      <c r="N188" s="30">
        <v>20.840040000000002</v>
      </c>
      <c r="O188" s="30">
        <v>0</v>
      </c>
      <c r="P188" s="30">
        <v>0</v>
      </c>
      <c r="Q188" s="2"/>
    </row>
    <row r="189" spans="1:17" ht="12.75">
      <c r="A189" s="9"/>
      <c r="B189" s="9"/>
      <c r="C189" s="10" t="s">
        <v>8</v>
      </c>
      <c r="D189" s="31">
        <f t="shared" si="16"/>
        <v>12880.9105</v>
      </c>
      <c r="E189" s="31">
        <v>1280.29736</v>
      </c>
      <c r="F189" s="31">
        <v>637.8061</v>
      </c>
      <c r="G189" s="31">
        <v>1083.73021</v>
      </c>
      <c r="H189" s="31">
        <v>1665.79085</v>
      </c>
      <c r="I189" s="31">
        <v>1691.20743</v>
      </c>
      <c r="J189" s="31">
        <v>826.09578</v>
      </c>
      <c r="K189" s="31">
        <v>990.90559</v>
      </c>
      <c r="L189" s="31">
        <v>697.69115</v>
      </c>
      <c r="M189" s="31">
        <v>1203.98354</v>
      </c>
      <c r="N189" s="31">
        <v>1189.73506</v>
      </c>
      <c r="O189" s="31">
        <v>834.97352</v>
      </c>
      <c r="P189" s="31">
        <v>778.6939100000001</v>
      </c>
      <c r="Q189" s="2"/>
    </row>
    <row r="190" spans="1:17" ht="12.75">
      <c r="A190" s="9"/>
      <c r="B190" s="9"/>
      <c r="C190" s="10" t="s">
        <v>10</v>
      </c>
      <c r="D190" s="31">
        <f t="shared" si="16"/>
        <v>2600.95126</v>
      </c>
      <c r="E190" s="31">
        <v>21.319200000000002</v>
      </c>
      <c r="F190" s="31">
        <v>131.892</v>
      </c>
      <c r="G190" s="31">
        <v>563.16475</v>
      </c>
      <c r="H190" s="31">
        <v>171.08916</v>
      </c>
      <c r="I190" s="31">
        <v>374.13554999999997</v>
      </c>
      <c r="J190" s="31">
        <v>331.04386</v>
      </c>
      <c r="K190" s="31">
        <v>370.75464</v>
      </c>
      <c r="L190" s="31">
        <v>308.11652000000004</v>
      </c>
      <c r="M190" s="31">
        <v>109.81186</v>
      </c>
      <c r="N190" s="31">
        <v>88.4928</v>
      </c>
      <c r="O190" s="31">
        <v>0</v>
      </c>
      <c r="P190" s="31">
        <v>131.13092</v>
      </c>
      <c r="Q190" s="2"/>
    </row>
    <row r="191" spans="1:17" ht="12.75">
      <c r="A191" s="9"/>
      <c r="B191" s="9"/>
      <c r="C191" s="10" t="s">
        <v>11</v>
      </c>
      <c r="D191" s="31">
        <f t="shared" si="16"/>
        <v>15054.653690000003</v>
      </c>
      <c r="E191" s="31">
        <v>83.91544999999999</v>
      </c>
      <c r="F191" s="31">
        <v>155.13016</v>
      </c>
      <c r="G191" s="31">
        <v>3227.61468</v>
      </c>
      <c r="H191" s="31">
        <v>4453.3244</v>
      </c>
      <c r="I191" s="31">
        <v>3398.03008</v>
      </c>
      <c r="J191" s="31">
        <v>1836.884</v>
      </c>
      <c r="K191" s="31">
        <v>588.3606500000001</v>
      </c>
      <c r="L191" s="31">
        <v>353.80566</v>
      </c>
      <c r="M191" s="31">
        <v>430.91715000000005</v>
      </c>
      <c r="N191" s="31">
        <v>227.29744</v>
      </c>
      <c r="O191" s="31">
        <v>163.29492000000002</v>
      </c>
      <c r="P191" s="31">
        <v>136.0791</v>
      </c>
      <c r="Q191" s="2"/>
    </row>
    <row r="192" spans="1:17" ht="12.75">
      <c r="A192" s="9"/>
      <c r="B192" s="9"/>
      <c r="C192" s="10" t="s">
        <v>81</v>
      </c>
      <c r="D192" s="31">
        <f t="shared" si="16"/>
        <v>60</v>
      </c>
      <c r="E192" s="31">
        <v>20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20</v>
      </c>
      <c r="N192" s="31">
        <v>0</v>
      </c>
      <c r="O192" s="31">
        <v>0</v>
      </c>
      <c r="P192" s="31">
        <v>20</v>
      </c>
      <c r="Q192" s="2"/>
    </row>
    <row r="193" spans="1:17" ht="12.75">
      <c r="A193" s="9"/>
      <c r="B193" s="9"/>
      <c r="C193" s="10" t="s">
        <v>144</v>
      </c>
      <c r="D193" s="31">
        <f t="shared" si="16"/>
        <v>715.27817</v>
      </c>
      <c r="E193" s="30">
        <v>154.31817</v>
      </c>
      <c r="F193" s="30">
        <v>0</v>
      </c>
      <c r="G193" s="30">
        <v>0</v>
      </c>
      <c r="H193" s="30">
        <v>280</v>
      </c>
      <c r="I193" s="30">
        <v>0</v>
      </c>
      <c r="J193" s="30">
        <v>80</v>
      </c>
      <c r="K193" s="30">
        <v>80.96</v>
      </c>
      <c r="L193" s="30">
        <v>0</v>
      </c>
      <c r="M193" s="30">
        <v>0</v>
      </c>
      <c r="N193" s="30">
        <v>80</v>
      </c>
      <c r="O193" s="30">
        <v>40</v>
      </c>
      <c r="P193" s="30">
        <v>0</v>
      </c>
      <c r="Q193" s="2"/>
    </row>
    <row r="194" spans="1:17" ht="12.75">
      <c r="A194" s="9"/>
      <c r="B194" s="9"/>
      <c r="C194" s="10"/>
      <c r="D194" s="31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"/>
    </row>
    <row r="195" spans="1:17" ht="12.75">
      <c r="A195" s="9"/>
      <c r="B195" s="9"/>
      <c r="C195" s="9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"/>
    </row>
    <row r="196" spans="1:17" ht="12.75">
      <c r="A196" s="9"/>
      <c r="B196" s="7" t="s">
        <v>54</v>
      </c>
      <c r="C196" s="8" t="s">
        <v>55</v>
      </c>
      <c r="D196" s="11">
        <f t="shared" si="16"/>
        <v>46327.7205</v>
      </c>
      <c r="E196" s="11">
        <f aca="true" t="shared" si="17" ref="E196:P196">SUM(E197:E206)</f>
        <v>3269.089</v>
      </c>
      <c r="F196" s="11">
        <f t="shared" si="17"/>
        <v>3733.2650000000003</v>
      </c>
      <c r="G196" s="11">
        <f t="shared" si="17"/>
        <v>3295.872</v>
      </c>
      <c r="H196" s="11">
        <f t="shared" si="17"/>
        <v>3303.143</v>
      </c>
      <c r="I196" s="11">
        <f t="shared" si="17"/>
        <v>3636.004</v>
      </c>
      <c r="J196" s="11">
        <f t="shared" si="17"/>
        <v>3662.9</v>
      </c>
      <c r="K196" s="11">
        <f t="shared" si="17"/>
        <v>4018.9600000000005</v>
      </c>
      <c r="L196" s="11">
        <f t="shared" si="17"/>
        <v>4321.382500000001</v>
      </c>
      <c r="M196" s="11">
        <f t="shared" si="17"/>
        <v>4847.014</v>
      </c>
      <c r="N196" s="11">
        <f t="shared" si="17"/>
        <v>4289.513999999999</v>
      </c>
      <c r="O196" s="11">
        <f t="shared" si="17"/>
        <v>4568.954</v>
      </c>
      <c r="P196" s="11">
        <f t="shared" si="17"/>
        <v>3381.623</v>
      </c>
      <c r="Q196" s="2"/>
    </row>
    <row r="197" spans="1:17" ht="12.75">
      <c r="A197" s="9"/>
      <c r="B197" s="9"/>
      <c r="C197" s="10" t="s">
        <v>0</v>
      </c>
      <c r="D197" s="24">
        <f t="shared" si="16"/>
        <v>16253.226000000002</v>
      </c>
      <c r="E197" s="24">
        <v>812.298</v>
      </c>
      <c r="F197" s="24">
        <v>1273.332</v>
      </c>
      <c r="G197" s="24">
        <v>1119.654</v>
      </c>
      <c r="H197" s="24">
        <v>1383.102</v>
      </c>
      <c r="I197" s="24">
        <v>1251.378</v>
      </c>
      <c r="J197" s="24">
        <v>922.068</v>
      </c>
      <c r="K197" s="24">
        <v>1207.47</v>
      </c>
      <c r="L197" s="24">
        <v>1580.688</v>
      </c>
      <c r="M197" s="24">
        <v>1646.55</v>
      </c>
      <c r="N197" s="24">
        <v>1711.804</v>
      </c>
      <c r="O197" s="24">
        <v>1925.047</v>
      </c>
      <c r="P197" s="24">
        <v>1419.835</v>
      </c>
      <c r="Q197" s="2"/>
    </row>
    <row r="198" spans="1:17" ht="12.75">
      <c r="A198" s="9"/>
      <c r="B198" s="9"/>
      <c r="C198" s="10" t="s">
        <v>5</v>
      </c>
      <c r="D198" s="31">
        <f t="shared" si="16"/>
        <v>0.026500000000000003</v>
      </c>
      <c r="E198" s="24">
        <v>0</v>
      </c>
      <c r="F198" s="24">
        <v>0</v>
      </c>
      <c r="G198" s="24">
        <v>0.006</v>
      </c>
      <c r="H198" s="24">
        <v>0</v>
      </c>
      <c r="I198" s="24">
        <v>0</v>
      </c>
      <c r="J198" s="24">
        <v>0</v>
      </c>
      <c r="K198" s="24">
        <v>0</v>
      </c>
      <c r="L198" s="24">
        <v>0.0205</v>
      </c>
      <c r="M198" s="24">
        <v>0</v>
      </c>
      <c r="N198" s="24">
        <v>0</v>
      </c>
      <c r="O198" s="24">
        <v>0</v>
      </c>
      <c r="P198" s="24">
        <v>0</v>
      </c>
      <c r="Q198" s="2"/>
    </row>
    <row r="199" spans="1:17" ht="12.75">
      <c r="A199" s="9"/>
      <c r="B199" s="9"/>
      <c r="C199" s="10" t="s">
        <v>6</v>
      </c>
      <c r="D199" s="31">
        <f t="shared" si="16"/>
        <v>22647.5</v>
      </c>
      <c r="E199" s="24">
        <v>1319</v>
      </c>
      <c r="F199" s="24">
        <v>1710.5</v>
      </c>
      <c r="G199" s="24">
        <v>1377.5</v>
      </c>
      <c r="H199" s="24">
        <v>1724</v>
      </c>
      <c r="I199" s="24">
        <v>2079</v>
      </c>
      <c r="J199" s="24">
        <v>2308.5</v>
      </c>
      <c r="K199" s="24">
        <v>2371.5</v>
      </c>
      <c r="L199" s="24">
        <v>2162</v>
      </c>
      <c r="M199" s="24">
        <v>2253</v>
      </c>
      <c r="N199" s="24">
        <v>2111.5</v>
      </c>
      <c r="O199" s="24">
        <v>1781</v>
      </c>
      <c r="P199" s="24">
        <v>1450</v>
      </c>
      <c r="Q199" s="2"/>
    </row>
    <row r="200" spans="1:17" ht="12.75">
      <c r="A200" s="9"/>
      <c r="B200" s="9"/>
      <c r="C200" s="10" t="s">
        <v>8</v>
      </c>
      <c r="D200" s="31">
        <f t="shared" si="16"/>
        <v>1221.9500000000003</v>
      </c>
      <c r="E200" s="30">
        <v>665.21</v>
      </c>
      <c r="F200" s="30">
        <v>215.215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20.102</v>
      </c>
      <c r="O200" s="30">
        <v>180.918</v>
      </c>
      <c r="P200" s="30">
        <v>140.505</v>
      </c>
      <c r="Q200" s="2"/>
    </row>
    <row r="201" spans="1:17" ht="12.75">
      <c r="A201" s="9"/>
      <c r="B201" s="9"/>
      <c r="C201" s="10" t="s">
        <v>89</v>
      </c>
      <c r="D201" s="31">
        <f t="shared" si="16"/>
        <v>45.852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22.926</v>
      </c>
      <c r="O201" s="30">
        <v>22.926</v>
      </c>
      <c r="P201" s="30">
        <v>0</v>
      </c>
      <c r="Q201" s="2"/>
    </row>
    <row r="202" spans="1:17" ht="12.75">
      <c r="A202" s="9"/>
      <c r="B202" s="9"/>
      <c r="C202" s="10" t="s">
        <v>78</v>
      </c>
      <c r="D202" s="31">
        <f t="shared" si="16"/>
        <v>2841.148</v>
      </c>
      <c r="E202" s="31">
        <v>21.041</v>
      </c>
      <c r="F202" s="31">
        <v>307.356</v>
      </c>
      <c r="G202" s="31">
        <v>614.712</v>
      </c>
      <c r="H202" s="31">
        <v>21.041</v>
      </c>
      <c r="I202" s="31">
        <v>193.626</v>
      </c>
      <c r="J202" s="31">
        <v>326.67</v>
      </c>
      <c r="K202" s="31">
        <v>302.516</v>
      </c>
      <c r="L202" s="31">
        <v>408.766</v>
      </c>
      <c r="M202" s="31">
        <v>322.71</v>
      </c>
      <c r="N202" s="31">
        <v>172.112</v>
      </c>
      <c r="O202" s="31">
        <v>86.056</v>
      </c>
      <c r="P202" s="31">
        <v>64.542</v>
      </c>
      <c r="Q202" s="2"/>
    </row>
    <row r="203" spans="1:17" ht="12.75">
      <c r="A203" s="9"/>
      <c r="B203" s="9"/>
      <c r="C203" s="10" t="s">
        <v>11</v>
      </c>
      <c r="D203" s="31">
        <f t="shared" si="16"/>
        <v>1536</v>
      </c>
      <c r="E203" s="31">
        <v>232</v>
      </c>
      <c r="F203" s="31">
        <v>161</v>
      </c>
      <c r="G203" s="31">
        <v>184</v>
      </c>
      <c r="H203" s="31">
        <v>175</v>
      </c>
      <c r="I203" s="31">
        <v>112</v>
      </c>
      <c r="J203" s="31">
        <v>84</v>
      </c>
      <c r="K203" s="31">
        <v>70</v>
      </c>
      <c r="L203" s="31">
        <v>126</v>
      </c>
      <c r="M203" s="31">
        <v>84</v>
      </c>
      <c r="N203" s="31">
        <v>140</v>
      </c>
      <c r="O203" s="31">
        <v>112</v>
      </c>
      <c r="P203" s="31">
        <v>56</v>
      </c>
      <c r="Q203" s="2"/>
    </row>
    <row r="204" spans="1:17" ht="12.75">
      <c r="A204" s="9"/>
      <c r="B204" s="9"/>
      <c r="C204" s="10" t="s">
        <v>15</v>
      </c>
      <c r="D204" s="31">
        <f t="shared" si="16"/>
        <v>466.824</v>
      </c>
      <c r="E204" s="31">
        <v>65.862</v>
      </c>
      <c r="F204" s="31">
        <v>0</v>
      </c>
      <c r="G204" s="31">
        <v>0</v>
      </c>
      <c r="H204" s="31">
        <v>0</v>
      </c>
      <c r="I204" s="31">
        <v>0</v>
      </c>
      <c r="J204" s="31">
        <v>21.662</v>
      </c>
      <c r="K204" s="31">
        <v>0</v>
      </c>
      <c r="L204" s="31">
        <v>0</v>
      </c>
      <c r="M204" s="31">
        <v>21.756</v>
      </c>
      <c r="N204" s="31">
        <v>0</v>
      </c>
      <c r="O204" s="31">
        <v>106.803</v>
      </c>
      <c r="P204" s="31">
        <v>250.741</v>
      </c>
      <c r="Q204" s="2"/>
    </row>
    <row r="205" spans="1:17" ht="12.75">
      <c r="A205" s="9"/>
      <c r="B205" s="9"/>
      <c r="C205" s="10" t="s">
        <v>16</v>
      </c>
      <c r="D205" s="31">
        <f t="shared" si="16"/>
        <v>329.31</v>
      </c>
      <c r="E205" s="24">
        <v>153.678</v>
      </c>
      <c r="F205" s="24">
        <v>65.862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87.816</v>
      </c>
      <c r="N205" s="24">
        <v>21.954</v>
      </c>
      <c r="O205" s="24">
        <v>0</v>
      </c>
      <c r="P205" s="24">
        <v>0</v>
      </c>
      <c r="Q205" s="2"/>
    </row>
    <row r="206" spans="1:17" ht="12.75">
      <c r="A206" s="9"/>
      <c r="B206" s="9"/>
      <c r="C206" s="10" t="s">
        <v>116</v>
      </c>
      <c r="D206" s="31">
        <f t="shared" si="16"/>
        <v>985.884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67.474</v>
      </c>
      <c r="L206" s="24">
        <v>43.908</v>
      </c>
      <c r="M206" s="24">
        <v>431.182</v>
      </c>
      <c r="N206" s="24">
        <v>89.116</v>
      </c>
      <c r="O206" s="24">
        <v>354.204</v>
      </c>
      <c r="P206" s="24">
        <v>0</v>
      </c>
      <c r="Q206" s="2"/>
    </row>
    <row r="207" spans="1:17" ht="12.75">
      <c r="A207" s="9"/>
      <c r="B207" s="9"/>
      <c r="C207" s="9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"/>
    </row>
    <row r="208" spans="1:17" ht="12.75">
      <c r="A208" s="9"/>
      <c r="B208" s="7" t="s">
        <v>56</v>
      </c>
      <c r="C208" s="8" t="s">
        <v>57</v>
      </c>
      <c r="D208" s="11">
        <f t="shared" si="16"/>
        <v>4398.78335</v>
      </c>
      <c r="E208" s="11">
        <f>SUM(E209:E218)</f>
        <v>282.06911</v>
      </c>
      <c r="F208" s="11">
        <f aca="true" t="shared" si="18" ref="F208:P208">SUM(F209:F218)</f>
        <v>367.22844000000003</v>
      </c>
      <c r="G208" s="11">
        <f t="shared" si="18"/>
        <v>427.68663000000004</v>
      </c>
      <c r="H208" s="11">
        <f t="shared" si="18"/>
        <v>340.0385099999999</v>
      </c>
      <c r="I208" s="11">
        <f t="shared" si="18"/>
        <v>332.10206</v>
      </c>
      <c r="J208" s="11">
        <f t="shared" si="18"/>
        <v>340.32045999999997</v>
      </c>
      <c r="K208" s="11">
        <f t="shared" si="18"/>
        <v>433.46139</v>
      </c>
      <c r="L208" s="11">
        <f t="shared" si="18"/>
        <v>431.34375</v>
      </c>
      <c r="M208" s="11">
        <f t="shared" si="18"/>
        <v>364.80192999999997</v>
      </c>
      <c r="N208" s="11">
        <f t="shared" si="18"/>
        <v>357.09389999999996</v>
      </c>
      <c r="O208" s="11">
        <f t="shared" si="18"/>
        <v>336.8517</v>
      </c>
      <c r="P208" s="11">
        <f t="shared" si="18"/>
        <v>385.78547000000003</v>
      </c>
      <c r="Q208" s="2"/>
    </row>
    <row r="209" spans="1:17" ht="12.75">
      <c r="A209" s="9"/>
      <c r="B209" s="9"/>
      <c r="C209" s="10" t="s">
        <v>149</v>
      </c>
      <c r="D209" s="31">
        <f t="shared" si="16"/>
        <v>0.02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0.02</v>
      </c>
      <c r="N209" s="24">
        <v>0</v>
      </c>
      <c r="O209" s="24">
        <v>0</v>
      </c>
      <c r="P209" s="24">
        <v>0</v>
      </c>
      <c r="Q209" s="2"/>
    </row>
    <row r="210" spans="1:17" ht="12.75">
      <c r="A210" s="9"/>
      <c r="B210" s="9"/>
      <c r="C210" s="10" t="s">
        <v>4</v>
      </c>
      <c r="D210" s="31">
        <f t="shared" si="16"/>
        <v>54.934749999999994</v>
      </c>
      <c r="E210" s="31">
        <v>0</v>
      </c>
      <c r="F210" s="31">
        <v>12.47392</v>
      </c>
      <c r="G210" s="31">
        <v>0</v>
      </c>
      <c r="H210" s="31">
        <v>7.5841400000000005</v>
      </c>
      <c r="I210" s="31">
        <v>11.57081</v>
      </c>
      <c r="J210" s="31">
        <v>13.60791</v>
      </c>
      <c r="K210" s="31">
        <v>0</v>
      </c>
      <c r="L210" s="31">
        <v>0</v>
      </c>
      <c r="M210" s="31">
        <v>0</v>
      </c>
      <c r="N210" s="31">
        <v>0</v>
      </c>
      <c r="O210" s="31">
        <v>9.69797</v>
      </c>
      <c r="P210" s="31">
        <v>0</v>
      </c>
      <c r="Q210" s="2"/>
    </row>
    <row r="211" spans="1:17" ht="12.75">
      <c r="A211" s="9"/>
      <c r="B211" s="9"/>
      <c r="C211" s="10" t="s">
        <v>5</v>
      </c>
      <c r="D211" s="31">
        <f t="shared" si="16"/>
        <v>57.61717</v>
      </c>
      <c r="E211" s="31">
        <v>0</v>
      </c>
      <c r="F211" s="31">
        <v>3.2</v>
      </c>
      <c r="G211" s="31">
        <v>10.682</v>
      </c>
      <c r="H211" s="31">
        <v>2.1772600000000004</v>
      </c>
      <c r="I211" s="31">
        <v>3.2658899999999997</v>
      </c>
      <c r="J211" s="31">
        <v>11.04508</v>
      </c>
      <c r="K211" s="31">
        <v>5.99629</v>
      </c>
      <c r="L211" s="31">
        <v>4.99269</v>
      </c>
      <c r="M211" s="31">
        <v>0</v>
      </c>
      <c r="N211" s="31">
        <v>0</v>
      </c>
      <c r="O211" s="31">
        <v>4.7708</v>
      </c>
      <c r="P211" s="31">
        <v>11.48716</v>
      </c>
      <c r="Q211" s="2"/>
    </row>
    <row r="212" spans="1:17" ht="12.75">
      <c r="A212" s="9"/>
      <c r="B212" s="9"/>
      <c r="C212" s="10" t="s">
        <v>8</v>
      </c>
      <c r="D212" s="31">
        <f t="shared" si="16"/>
        <v>4097.99656</v>
      </c>
      <c r="E212" s="31">
        <v>282.02911</v>
      </c>
      <c r="F212" s="31">
        <v>320.90979</v>
      </c>
      <c r="G212" s="31">
        <v>404.29821000000004</v>
      </c>
      <c r="H212" s="31">
        <v>327.19453999999996</v>
      </c>
      <c r="I212" s="31">
        <v>305.02895</v>
      </c>
      <c r="J212" s="31">
        <v>287.40237</v>
      </c>
      <c r="K212" s="31">
        <v>412.46941</v>
      </c>
      <c r="L212" s="31">
        <v>426.35106</v>
      </c>
      <c r="M212" s="31">
        <v>345.5696</v>
      </c>
      <c r="N212" s="31">
        <v>318.1658</v>
      </c>
      <c r="O212" s="31">
        <v>303.16341</v>
      </c>
      <c r="P212" s="31">
        <v>365.41431</v>
      </c>
      <c r="Q212" s="2"/>
    </row>
    <row r="213" spans="1:17" ht="12.75">
      <c r="A213" s="9"/>
      <c r="B213" s="9"/>
      <c r="C213" s="10" t="s">
        <v>78</v>
      </c>
      <c r="D213" s="31">
        <f t="shared" si="16"/>
        <v>0.08</v>
      </c>
      <c r="E213" s="31">
        <v>0.04</v>
      </c>
      <c r="F213" s="31">
        <v>0.04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2"/>
    </row>
    <row r="214" spans="1:17" ht="12.75">
      <c r="A214" s="9"/>
      <c r="B214" s="9"/>
      <c r="C214" s="10" t="s">
        <v>11</v>
      </c>
      <c r="D214" s="31">
        <f t="shared" si="16"/>
        <v>0.59126</v>
      </c>
      <c r="E214" s="31">
        <v>0</v>
      </c>
      <c r="F214" s="31">
        <v>0</v>
      </c>
      <c r="G214" s="31">
        <v>0.59126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2"/>
    </row>
    <row r="215" spans="1:17" ht="12.75">
      <c r="A215" s="9"/>
      <c r="B215" s="9"/>
      <c r="C215" s="10" t="s">
        <v>127</v>
      </c>
      <c r="D215" s="31">
        <f t="shared" si="16"/>
        <v>8.884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8.884</v>
      </c>
      <c r="Q215" s="2"/>
    </row>
    <row r="216" spans="1:17" ht="12.75">
      <c r="A216" s="9"/>
      <c r="B216" s="9"/>
      <c r="C216" s="10" t="s">
        <v>13</v>
      </c>
      <c r="D216" s="31">
        <f t="shared" si="16"/>
        <v>87.93833</v>
      </c>
      <c r="E216" s="31">
        <v>0</v>
      </c>
      <c r="F216" s="31">
        <v>11.86392</v>
      </c>
      <c r="G216" s="31">
        <v>12.11516</v>
      </c>
      <c r="H216" s="31">
        <v>0</v>
      </c>
      <c r="I216" s="31">
        <v>12.23641</v>
      </c>
      <c r="J216" s="31">
        <v>24.480259999999998</v>
      </c>
      <c r="K216" s="31">
        <v>14.99569</v>
      </c>
      <c r="L216" s="31">
        <v>0</v>
      </c>
      <c r="M216" s="31">
        <v>0</v>
      </c>
      <c r="N216" s="31">
        <v>0</v>
      </c>
      <c r="O216" s="31">
        <v>12.246889999999999</v>
      </c>
      <c r="P216" s="31">
        <v>0</v>
      </c>
      <c r="Q216" s="2"/>
    </row>
    <row r="217" spans="1:17" ht="12.75">
      <c r="A217" s="9"/>
      <c r="B217" s="9"/>
      <c r="C217" s="10" t="s">
        <v>157</v>
      </c>
      <c r="D217" s="31">
        <f t="shared" si="16"/>
        <v>19.049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19.049</v>
      </c>
      <c r="O217" s="31">
        <v>0</v>
      </c>
      <c r="P217" s="31">
        <v>0</v>
      </c>
      <c r="Q217" s="2"/>
    </row>
    <row r="218" spans="1:17" ht="12.75">
      <c r="A218" s="9"/>
      <c r="B218" s="9"/>
      <c r="C218" s="10" t="s">
        <v>98</v>
      </c>
      <c r="D218" s="31">
        <f t="shared" si="16"/>
        <v>71.67227999999999</v>
      </c>
      <c r="E218" s="30">
        <v>0</v>
      </c>
      <c r="F218" s="30">
        <v>18.74081</v>
      </c>
      <c r="G218" s="30">
        <v>0</v>
      </c>
      <c r="H218" s="30">
        <v>3.08257</v>
      </c>
      <c r="I218" s="30">
        <v>0</v>
      </c>
      <c r="J218" s="30">
        <v>3.78484</v>
      </c>
      <c r="K218" s="30">
        <v>0</v>
      </c>
      <c r="L218" s="30">
        <v>0</v>
      </c>
      <c r="M218" s="30">
        <v>19.21233</v>
      </c>
      <c r="N218" s="30">
        <v>19.879099999999998</v>
      </c>
      <c r="O218" s="30">
        <v>6.9726300000000005</v>
      </c>
      <c r="P218" s="30">
        <v>0</v>
      </c>
      <c r="Q218" s="2"/>
    </row>
    <row r="219" spans="1:17" ht="12.75">
      <c r="A219" s="9"/>
      <c r="B219" s="9"/>
      <c r="C219" s="9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"/>
    </row>
    <row r="220" spans="1:17" ht="12.75">
      <c r="A220" s="9"/>
      <c r="B220" s="7" t="s">
        <v>58</v>
      </c>
      <c r="C220" s="8" t="s">
        <v>59</v>
      </c>
      <c r="D220" s="11">
        <f t="shared" si="16"/>
        <v>4820.72717</v>
      </c>
      <c r="E220" s="11">
        <f aca="true" t="shared" si="19" ref="E220:P220">SUM(E221:E227)</f>
        <v>480.04159000000004</v>
      </c>
      <c r="F220" s="11">
        <f t="shared" si="19"/>
        <v>359.25744999999995</v>
      </c>
      <c r="G220" s="11">
        <f t="shared" si="19"/>
        <v>288.19173</v>
      </c>
      <c r="H220" s="11">
        <f t="shared" si="19"/>
        <v>370.24651000000006</v>
      </c>
      <c r="I220" s="11">
        <f t="shared" si="19"/>
        <v>433.92918</v>
      </c>
      <c r="J220" s="11">
        <f t="shared" si="19"/>
        <v>523.8284199999999</v>
      </c>
      <c r="K220" s="11">
        <f t="shared" si="19"/>
        <v>486.93713</v>
      </c>
      <c r="L220" s="11">
        <f t="shared" si="19"/>
        <v>456.5358</v>
      </c>
      <c r="M220" s="11">
        <f t="shared" si="19"/>
        <v>403.70088999999996</v>
      </c>
      <c r="N220" s="11">
        <f t="shared" si="19"/>
        <v>357.81104</v>
      </c>
      <c r="O220" s="11">
        <f t="shared" si="19"/>
        <v>374.64227999999997</v>
      </c>
      <c r="P220" s="11">
        <f t="shared" si="19"/>
        <v>285.60515</v>
      </c>
      <c r="Q220" s="2"/>
    </row>
    <row r="221" spans="1:17" ht="12.75">
      <c r="A221" s="9"/>
      <c r="B221" s="9"/>
      <c r="C221" s="10" t="s">
        <v>122</v>
      </c>
      <c r="D221" s="24">
        <f>SUM(E221:P221)</f>
        <v>25.7216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25.7216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"/>
    </row>
    <row r="222" spans="1:17" ht="12.75">
      <c r="A222" s="9"/>
      <c r="B222" s="9"/>
      <c r="C222" s="10" t="s">
        <v>5</v>
      </c>
      <c r="D222" s="31">
        <f>SUM(E222:P222)</f>
        <v>1488.5328799999997</v>
      </c>
      <c r="E222" s="31">
        <v>142.28097</v>
      </c>
      <c r="F222" s="31">
        <v>116.52717</v>
      </c>
      <c r="G222" s="31">
        <v>105.42173</v>
      </c>
      <c r="H222" s="31">
        <v>103.79041000000001</v>
      </c>
      <c r="I222" s="31">
        <v>159.61593</v>
      </c>
      <c r="J222" s="31">
        <v>129.07014999999998</v>
      </c>
      <c r="K222" s="31">
        <v>173.64932000000002</v>
      </c>
      <c r="L222" s="31">
        <v>160.09508</v>
      </c>
      <c r="M222" s="31">
        <v>69.50905</v>
      </c>
      <c r="N222" s="31">
        <v>122.63591000000001</v>
      </c>
      <c r="O222" s="31">
        <v>119.65689</v>
      </c>
      <c r="P222" s="31">
        <v>86.28027</v>
      </c>
      <c r="Q222" s="2"/>
    </row>
    <row r="223" spans="1:17" ht="12.75">
      <c r="A223" s="9"/>
      <c r="B223" s="9"/>
      <c r="C223" s="10" t="s">
        <v>6</v>
      </c>
      <c r="D223" s="31">
        <f>SUM(E223:P223)</f>
        <v>21.356740000000002</v>
      </c>
      <c r="E223" s="31">
        <v>0</v>
      </c>
      <c r="F223" s="31">
        <v>0</v>
      </c>
      <c r="G223" s="31">
        <v>0</v>
      </c>
      <c r="H223" s="31">
        <v>0</v>
      </c>
      <c r="I223" s="31">
        <v>21.356740000000002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2"/>
    </row>
    <row r="224" spans="1:17" ht="12.75">
      <c r="A224" s="9"/>
      <c r="B224" s="9"/>
      <c r="C224" s="10" t="s">
        <v>8</v>
      </c>
      <c r="D224" s="31">
        <f>SUM(E224:P224)</f>
        <v>59.125</v>
      </c>
      <c r="E224" s="24">
        <v>16.632</v>
      </c>
      <c r="F224" s="24">
        <v>0</v>
      </c>
      <c r="G224" s="24">
        <v>0</v>
      </c>
      <c r="H224" s="24">
        <v>0</v>
      </c>
      <c r="I224" s="24">
        <v>9.423</v>
      </c>
      <c r="J224" s="24">
        <v>0</v>
      </c>
      <c r="K224" s="24">
        <v>0</v>
      </c>
      <c r="L224" s="24">
        <v>0</v>
      </c>
      <c r="M224" s="24">
        <v>18.4</v>
      </c>
      <c r="N224" s="24">
        <v>0</v>
      </c>
      <c r="O224" s="24">
        <v>14.67</v>
      </c>
      <c r="P224" s="24">
        <v>0</v>
      </c>
      <c r="Q224" s="2"/>
    </row>
    <row r="225" spans="1:17" ht="12.75">
      <c r="A225" s="9"/>
      <c r="B225" s="9"/>
      <c r="C225" s="10" t="s">
        <v>10</v>
      </c>
      <c r="D225" s="31">
        <f>SUM(E224:P224)</f>
        <v>59.125</v>
      </c>
      <c r="E225" s="31">
        <v>141.46211</v>
      </c>
      <c r="F225" s="31">
        <v>136.21262</v>
      </c>
      <c r="G225" s="31">
        <v>83.49475</v>
      </c>
      <c r="H225" s="31">
        <v>120.19906</v>
      </c>
      <c r="I225" s="31">
        <v>81.48236</v>
      </c>
      <c r="J225" s="31">
        <v>167.07459</v>
      </c>
      <c r="K225" s="31">
        <v>140.2883</v>
      </c>
      <c r="L225" s="31">
        <v>153.2241</v>
      </c>
      <c r="M225" s="31">
        <v>162.55791</v>
      </c>
      <c r="N225" s="31">
        <v>129.84314999999998</v>
      </c>
      <c r="O225" s="31">
        <v>133.76566</v>
      </c>
      <c r="P225" s="31">
        <v>86.5126</v>
      </c>
      <c r="Q225" s="2"/>
    </row>
    <row r="226" spans="1:17" ht="12.75">
      <c r="A226" s="9"/>
      <c r="B226" s="9"/>
      <c r="C226" s="10" t="s">
        <v>11</v>
      </c>
      <c r="D226" s="31">
        <f>SUM(E226:P226)</f>
        <v>1689.8202800000001</v>
      </c>
      <c r="E226" s="24">
        <v>179.66651000000002</v>
      </c>
      <c r="F226" s="24">
        <v>106.51766</v>
      </c>
      <c r="G226" s="24">
        <v>99.27525</v>
      </c>
      <c r="H226" s="24">
        <v>146.25704000000002</v>
      </c>
      <c r="I226" s="24">
        <v>162.05115</v>
      </c>
      <c r="J226" s="24">
        <v>201.96208</v>
      </c>
      <c r="K226" s="24">
        <v>172.99951000000001</v>
      </c>
      <c r="L226" s="24">
        <v>143.21662</v>
      </c>
      <c r="M226" s="24">
        <v>153.23393</v>
      </c>
      <c r="N226" s="24">
        <v>105.33198</v>
      </c>
      <c r="O226" s="24">
        <v>106.54973</v>
      </c>
      <c r="P226" s="24">
        <v>112.75882</v>
      </c>
      <c r="Q226" s="2"/>
    </row>
    <row r="227" spans="1:17" ht="12.75">
      <c r="A227" s="9"/>
      <c r="B227" s="9"/>
      <c r="C227" s="10" t="s">
        <v>81</v>
      </c>
      <c r="D227" s="31">
        <f>SUM(E227:P227)</f>
        <v>0.05346</v>
      </c>
      <c r="E227" s="24">
        <v>0</v>
      </c>
      <c r="F227" s="24">
        <v>0</v>
      </c>
      <c r="G227" s="24">
        <v>0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M227" s="24">
        <v>0</v>
      </c>
      <c r="N227" s="24">
        <v>0</v>
      </c>
      <c r="O227" s="24">
        <v>0</v>
      </c>
      <c r="P227" s="24">
        <v>0.05346</v>
      </c>
      <c r="Q227" s="2"/>
    </row>
    <row r="228" spans="1:17" ht="12.75">
      <c r="A228" s="9"/>
      <c r="B228" s="9"/>
      <c r="C228" s="9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"/>
    </row>
    <row r="229" spans="1:17" ht="12.75">
      <c r="A229" s="9"/>
      <c r="B229" s="7" t="s">
        <v>60</v>
      </c>
      <c r="C229" s="8" t="s">
        <v>61</v>
      </c>
      <c r="D229" s="11">
        <f>SUM(E229:P229)</f>
        <v>7480.452559999999</v>
      </c>
      <c r="E229" s="11">
        <f aca="true" t="shared" si="20" ref="E229:P229">SUM(E230:E233)</f>
        <v>789.81773</v>
      </c>
      <c r="F229" s="11">
        <f t="shared" si="20"/>
        <v>546.16353</v>
      </c>
      <c r="G229" s="11">
        <f t="shared" si="20"/>
        <v>423.66631</v>
      </c>
      <c r="H229" s="11">
        <f t="shared" si="20"/>
        <v>545.95191</v>
      </c>
      <c r="I229" s="11">
        <f t="shared" si="20"/>
        <v>483.65784</v>
      </c>
      <c r="J229" s="11">
        <f t="shared" si="20"/>
        <v>587.31565</v>
      </c>
      <c r="K229" s="11">
        <f t="shared" si="20"/>
        <v>568.33482</v>
      </c>
      <c r="L229" s="11">
        <f t="shared" si="20"/>
        <v>404.57225</v>
      </c>
      <c r="M229" s="11">
        <f t="shared" si="20"/>
        <v>606.87976</v>
      </c>
      <c r="N229" s="11">
        <f t="shared" si="20"/>
        <v>645.77223</v>
      </c>
      <c r="O229" s="11">
        <f t="shared" si="20"/>
        <v>1162.8841</v>
      </c>
      <c r="P229" s="11">
        <f t="shared" si="20"/>
        <v>715.4364300000001</v>
      </c>
      <c r="Q229" s="2"/>
    </row>
    <row r="230" spans="1:17" ht="12.75">
      <c r="A230" s="9"/>
      <c r="B230" s="9"/>
      <c r="C230" s="9" t="s">
        <v>5</v>
      </c>
      <c r="D230" s="31">
        <f>SUM(E230:P230)</f>
        <v>7057.14416</v>
      </c>
      <c r="E230" s="31">
        <v>789.81773</v>
      </c>
      <c r="F230" s="31">
        <v>546.16353</v>
      </c>
      <c r="G230" s="31">
        <v>423.65781</v>
      </c>
      <c r="H230" s="31">
        <v>545.95191</v>
      </c>
      <c r="I230" s="31">
        <v>483.65784</v>
      </c>
      <c r="J230" s="31">
        <v>587.31565</v>
      </c>
      <c r="K230" s="31">
        <v>567.42542</v>
      </c>
      <c r="L230" s="31">
        <v>404.57225</v>
      </c>
      <c r="M230" s="31">
        <v>604.59486</v>
      </c>
      <c r="N230" s="31">
        <v>645.69723</v>
      </c>
      <c r="O230" s="31">
        <v>890.9735</v>
      </c>
      <c r="P230" s="31">
        <v>567.3164300000001</v>
      </c>
      <c r="Q230" s="2"/>
    </row>
    <row r="231" spans="1:17" ht="12.75">
      <c r="A231" s="9"/>
      <c r="B231" s="9"/>
      <c r="C231" s="9" t="s">
        <v>6</v>
      </c>
      <c r="D231" s="31">
        <f>SUM(E231:P231)</f>
        <v>423.2249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0.9094</v>
      </c>
      <c r="L231" s="31">
        <v>0</v>
      </c>
      <c r="M231" s="31">
        <v>2.2849</v>
      </c>
      <c r="N231" s="31">
        <v>0</v>
      </c>
      <c r="O231" s="31">
        <v>271.9106</v>
      </c>
      <c r="P231" s="31">
        <v>148.12</v>
      </c>
      <c r="Q231" s="2"/>
    </row>
    <row r="232" spans="1:17" ht="12.75">
      <c r="A232" s="9"/>
      <c r="B232" s="9"/>
      <c r="C232" s="9" t="s">
        <v>8</v>
      </c>
      <c r="D232" s="31">
        <f>SUM(E232:P232)</f>
        <v>0.0085</v>
      </c>
      <c r="E232" s="31">
        <v>0</v>
      </c>
      <c r="F232" s="31">
        <v>0</v>
      </c>
      <c r="G232" s="31">
        <v>0.0085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2"/>
    </row>
    <row r="233" spans="1:17" ht="12.75">
      <c r="A233" s="9"/>
      <c r="B233" s="9"/>
      <c r="C233" s="9" t="s">
        <v>125</v>
      </c>
      <c r="D233" s="31">
        <f>SUM(E233:P233)</f>
        <v>0.075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0.075</v>
      </c>
      <c r="O233" s="30">
        <v>0</v>
      </c>
      <c r="P233" s="30">
        <v>0</v>
      </c>
      <c r="Q233" s="2"/>
    </row>
    <row r="234" spans="1:17" ht="12.75">
      <c r="A234" s="9"/>
      <c r="B234" s="9"/>
      <c r="C234" s="9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"/>
    </row>
    <row r="235" spans="1:17" ht="12.75">
      <c r="A235" s="9"/>
      <c r="B235" s="7" t="s">
        <v>62</v>
      </c>
      <c r="C235" s="8" t="s">
        <v>63</v>
      </c>
      <c r="D235" s="11">
        <f t="shared" si="16"/>
        <v>2335.2613200000005</v>
      </c>
      <c r="E235" s="11">
        <f aca="true" t="shared" si="21" ref="E235:P235">SUM(E236:E242)</f>
        <v>219.86011999999997</v>
      </c>
      <c r="F235" s="11">
        <f t="shared" si="21"/>
        <v>182.14151999999999</v>
      </c>
      <c r="G235" s="11">
        <f t="shared" si="21"/>
        <v>179.67911</v>
      </c>
      <c r="H235" s="11">
        <f t="shared" si="21"/>
        <v>196.71481999999997</v>
      </c>
      <c r="I235" s="11">
        <f t="shared" si="21"/>
        <v>232.55952000000002</v>
      </c>
      <c r="J235" s="11">
        <f t="shared" si="21"/>
        <v>201.40354</v>
      </c>
      <c r="K235" s="11">
        <f t="shared" si="21"/>
        <v>199.87774000000002</v>
      </c>
      <c r="L235" s="11">
        <f t="shared" si="21"/>
        <v>210.47847</v>
      </c>
      <c r="M235" s="11">
        <f t="shared" si="21"/>
        <v>190.17153000000002</v>
      </c>
      <c r="N235" s="11">
        <f t="shared" si="21"/>
        <v>218.71658000000002</v>
      </c>
      <c r="O235" s="11">
        <f t="shared" si="21"/>
        <v>173.22052</v>
      </c>
      <c r="P235" s="11">
        <f t="shared" si="21"/>
        <v>130.43785000000003</v>
      </c>
      <c r="Q235" s="2"/>
    </row>
    <row r="236" spans="1:17" ht="12.75">
      <c r="A236" s="9"/>
      <c r="B236" s="9"/>
      <c r="C236" s="10" t="s">
        <v>77</v>
      </c>
      <c r="D236" s="24">
        <f t="shared" si="16"/>
        <v>0.13574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0.13574</v>
      </c>
      <c r="M236" s="24">
        <v>0</v>
      </c>
      <c r="N236" s="24">
        <v>0</v>
      </c>
      <c r="O236" s="24">
        <v>0</v>
      </c>
      <c r="P236" s="24">
        <v>0</v>
      </c>
      <c r="Q236" s="2"/>
    </row>
    <row r="237" spans="1:17" ht="12.75">
      <c r="A237" s="9"/>
      <c r="B237" s="9"/>
      <c r="C237" s="10" t="s">
        <v>5</v>
      </c>
      <c r="D237" s="31">
        <f t="shared" si="16"/>
        <v>79.02519999999998</v>
      </c>
      <c r="E237" s="24">
        <v>2.6662</v>
      </c>
      <c r="F237" s="24">
        <v>5.9866</v>
      </c>
      <c r="G237" s="24">
        <v>5.50254</v>
      </c>
      <c r="H237" s="24">
        <v>6.00674</v>
      </c>
      <c r="I237" s="24">
        <v>13.828719999999999</v>
      </c>
      <c r="J237" s="24">
        <v>6.99943</v>
      </c>
      <c r="K237" s="24">
        <v>5.70368</v>
      </c>
      <c r="L237" s="24">
        <v>7.49084</v>
      </c>
      <c r="M237" s="24">
        <v>0.0869</v>
      </c>
      <c r="N237" s="24">
        <v>7.3075</v>
      </c>
      <c r="O237" s="24">
        <v>8.07705</v>
      </c>
      <c r="P237" s="24">
        <v>9.369</v>
      </c>
      <c r="Q237" s="2"/>
    </row>
    <row r="238" spans="1:17" ht="12.75">
      <c r="A238" s="9"/>
      <c r="B238" s="9"/>
      <c r="C238" s="10" t="s">
        <v>6</v>
      </c>
      <c r="D238" s="31">
        <f t="shared" si="16"/>
        <v>1653.80797</v>
      </c>
      <c r="E238" s="24">
        <v>156.54307999999997</v>
      </c>
      <c r="F238" s="24">
        <v>119.96728999999999</v>
      </c>
      <c r="G238" s="24">
        <v>125.80792</v>
      </c>
      <c r="H238" s="24">
        <v>143.60672</v>
      </c>
      <c r="I238" s="24">
        <v>169.29034</v>
      </c>
      <c r="J238" s="24">
        <v>152.98528</v>
      </c>
      <c r="K238" s="24">
        <v>138.58807000000002</v>
      </c>
      <c r="L238" s="24">
        <v>143.85991</v>
      </c>
      <c r="M238" s="24">
        <v>131.88105</v>
      </c>
      <c r="N238" s="24">
        <v>147.81628</v>
      </c>
      <c r="O238" s="24">
        <v>144.68675</v>
      </c>
      <c r="P238" s="24">
        <v>78.77528</v>
      </c>
      <c r="Q238" s="2"/>
    </row>
    <row r="239" spans="1:17" ht="12.75">
      <c r="A239" s="9"/>
      <c r="B239" s="9"/>
      <c r="C239" s="10" t="s">
        <v>8</v>
      </c>
      <c r="D239" s="31">
        <f t="shared" si="16"/>
        <v>5.051869999999999</v>
      </c>
      <c r="E239" s="31">
        <v>0.79169</v>
      </c>
      <c r="F239" s="31">
        <v>0.32808</v>
      </c>
      <c r="G239" s="31">
        <v>0</v>
      </c>
      <c r="H239" s="31">
        <v>0.64055</v>
      </c>
      <c r="I239" s="31">
        <v>0.05</v>
      </c>
      <c r="J239" s="31">
        <v>0.54811</v>
      </c>
      <c r="K239" s="31">
        <v>0.7380399999999999</v>
      </c>
      <c r="L239" s="31">
        <v>0.08437</v>
      </c>
      <c r="M239" s="31">
        <v>0.0528</v>
      </c>
      <c r="N239" s="31">
        <v>0.89298</v>
      </c>
      <c r="O239" s="31">
        <v>0</v>
      </c>
      <c r="P239" s="31">
        <v>0.92525</v>
      </c>
      <c r="Q239" s="2"/>
    </row>
    <row r="240" spans="1:17" ht="12.75">
      <c r="A240" s="9"/>
      <c r="B240" s="9"/>
      <c r="C240" s="10" t="s">
        <v>10</v>
      </c>
      <c r="D240" s="31">
        <f t="shared" si="16"/>
        <v>542.17538</v>
      </c>
      <c r="E240" s="31">
        <v>52.765699999999995</v>
      </c>
      <c r="F240" s="31">
        <v>51.59347</v>
      </c>
      <c r="G240" s="31">
        <v>46.67969</v>
      </c>
      <c r="H240" s="31">
        <v>42.094629999999995</v>
      </c>
      <c r="I240" s="31">
        <v>41.16048</v>
      </c>
      <c r="J240" s="31">
        <v>35.14409</v>
      </c>
      <c r="K240" s="31">
        <v>50.93833</v>
      </c>
      <c r="L240" s="31">
        <v>52.38751</v>
      </c>
      <c r="M240" s="31">
        <v>52.01283</v>
      </c>
      <c r="N240" s="31">
        <v>58.95608</v>
      </c>
      <c r="O240" s="31">
        <v>18.523880000000002</v>
      </c>
      <c r="P240" s="31">
        <v>39.918690000000005</v>
      </c>
      <c r="Q240" s="2"/>
    </row>
    <row r="241" spans="1:17" ht="12.75">
      <c r="A241" s="9"/>
      <c r="B241" s="9"/>
      <c r="C241" s="10" t="s">
        <v>11</v>
      </c>
      <c r="D241" s="31">
        <f t="shared" si="16"/>
        <v>27.778550000000003</v>
      </c>
      <c r="E241" s="24">
        <v>4.83847</v>
      </c>
      <c r="F241" s="24">
        <v>2.0111</v>
      </c>
      <c r="G241" s="24">
        <v>1.68896</v>
      </c>
      <c r="H241" s="24">
        <v>2.4333400000000003</v>
      </c>
      <c r="I241" s="24">
        <v>6.297140000000001</v>
      </c>
      <c r="J241" s="24">
        <v>1.86095</v>
      </c>
      <c r="K241" s="24">
        <v>1.911</v>
      </c>
      <c r="L241" s="24">
        <v>2.3322800000000004</v>
      </c>
      <c r="M241" s="24">
        <v>2.59441</v>
      </c>
      <c r="N241" s="24">
        <v>1.8109000000000002</v>
      </c>
      <c r="O241" s="24">
        <v>0</v>
      </c>
      <c r="P241" s="24">
        <v>0</v>
      </c>
      <c r="Q241" s="2"/>
    </row>
    <row r="242" spans="1:17" ht="12.75">
      <c r="A242" s="9"/>
      <c r="B242" s="9"/>
      <c r="C242" s="10" t="s">
        <v>81</v>
      </c>
      <c r="D242" s="31">
        <f t="shared" si="16"/>
        <v>27.286609999999996</v>
      </c>
      <c r="E242" s="24">
        <v>2.25498</v>
      </c>
      <c r="F242" s="24">
        <v>2.25498</v>
      </c>
      <c r="G242" s="24">
        <v>0</v>
      </c>
      <c r="H242" s="24">
        <v>1.93284</v>
      </c>
      <c r="I242" s="24">
        <v>1.93284</v>
      </c>
      <c r="J242" s="24">
        <v>3.86568</v>
      </c>
      <c r="K242" s="24">
        <v>1.9986199999999998</v>
      </c>
      <c r="L242" s="24">
        <v>4.187819999999999</v>
      </c>
      <c r="M242" s="24">
        <v>3.54354</v>
      </c>
      <c r="N242" s="24">
        <v>1.93284</v>
      </c>
      <c r="O242" s="24">
        <v>1.93284</v>
      </c>
      <c r="P242" s="24">
        <v>1.4496300000000002</v>
      </c>
      <c r="Q242" s="2"/>
    </row>
    <row r="243" spans="1:17" ht="12.75">
      <c r="A243" s="9"/>
      <c r="B243" s="9"/>
      <c r="C243" s="9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"/>
    </row>
    <row r="244" spans="1:17" ht="12.75">
      <c r="A244" s="9"/>
      <c r="B244" s="7" t="s">
        <v>64</v>
      </c>
      <c r="C244" s="8" t="s">
        <v>65</v>
      </c>
      <c r="D244" s="11">
        <f t="shared" si="16"/>
        <v>736.08508</v>
      </c>
      <c r="E244" s="11">
        <f aca="true" t="shared" si="22" ref="E244:P244">SUM(E245:E256)</f>
        <v>36.894740000000006</v>
      </c>
      <c r="F244" s="11">
        <f t="shared" si="22"/>
        <v>148.7002</v>
      </c>
      <c r="G244" s="11">
        <f t="shared" si="22"/>
        <v>49.77718</v>
      </c>
      <c r="H244" s="11">
        <f t="shared" si="22"/>
        <v>88.58779</v>
      </c>
      <c r="I244" s="11">
        <f t="shared" si="22"/>
        <v>85.99953000000001</v>
      </c>
      <c r="J244" s="11">
        <f t="shared" si="22"/>
        <v>68.04444</v>
      </c>
      <c r="K244" s="11">
        <f t="shared" si="22"/>
        <v>49.83626</v>
      </c>
      <c r="L244" s="11">
        <f t="shared" si="22"/>
        <v>52.346030000000006</v>
      </c>
      <c r="M244" s="11">
        <f t="shared" si="22"/>
        <v>33.852450000000005</v>
      </c>
      <c r="N244" s="11">
        <f t="shared" si="22"/>
        <v>39.46016</v>
      </c>
      <c r="O244" s="11">
        <f t="shared" si="22"/>
        <v>69.96552</v>
      </c>
      <c r="P244" s="11">
        <f t="shared" si="22"/>
        <v>12.62078</v>
      </c>
      <c r="Q244" s="2"/>
    </row>
    <row r="245" spans="1:17" ht="12.75">
      <c r="A245" s="9"/>
      <c r="B245" s="9"/>
      <c r="C245" s="9" t="s">
        <v>2</v>
      </c>
      <c r="D245" s="24">
        <f t="shared" si="16"/>
        <v>0.00639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0.00639</v>
      </c>
      <c r="P245" s="24">
        <v>0</v>
      </c>
      <c r="Q245" s="2"/>
    </row>
    <row r="246" spans="1:17" ht="12.75">
      <c r="A246" s="9"/>
      <c r="B246" s="9"/>
      <c r="C246" s="9" t="s">
        <v>5</v>
      </c>
      <c r="D246" s="31">
        <f t="shared" si="16"/>
        <v>7.669520000000001</v>
      </c>
      <c r="E246" s="24">
        <v>0.97175</v>
      </c>
      <c r="F246" s="24">
        <v>0.0376</v>
      </c>
      <c r="G246" s="24">
        <v>0.0745</v>
      </c>
      <c r="H246" s="24">
        <v>0.03589</v>
      </c>
      <c r="I246" s="24">
        <v>0.020399999999999998</v>
      </c>
      <c r="J246" s="24">
        <v>1.80806</v>
      </c>
      <c r="K246" s="24">
        <v>3.60581</v>
      </c>
      <c r="L246" s="24">
        <v>0.39239999999999997</v>
      </c>
      <c r="M246" s="24">
        <v>0.06357</v>
      </c>
      <c r="N246" s="24">
        <v>0.037270000000000005</v>
      </c>
      <c r="O246" s="24">
        <v>0.61958</v>
      </c>
      <c r="P246" s="24">
        <v>0.00269</v>
      </c>
      <c r="Q246" s="2"/>
    </row>
    <row r="247" spans="1:17" ht="12.75">
      <c r="A247" s="9"/>
      <c r="B247" s="9"/>
      <c r="C247" s="9" t="s">
        <v>100</v>
      </c>
      <c r="D247" s="31">
        <f t="shared" si="16"/>
        <v>0.252</v>
      </c>
      <c r="E247" s="24">
        <v>0.252</v>
      </c>
      <c r="F247" s="24">
        <v>0</v>
      </c>
      <c r="G247" s="24">
        <v>0</v>
      </c>
      <c r="H247" s="24">
        <v>0</v>
      </c>
      <c r="I247" s="24">
        <v>0</v>
      </c>
      <c r="J247" s="24">
        <v>0</v>
      </c>
      <c r="K247" s="24">
        <v>0</v>
      </c>
      <c r="L247" s="24">
        <v>0</v>
      </c>
      <c r="M247" s="24">
        <v>0</v>
      </c>
      <c r="N247" s="24">
        <v>0</v>
      </c>
      <c r="O247" s="24">
        <v>0</v>
      </c>
      <c r="P247" s="24">
        <v>0</v>
      </c>
      <c r="Q247" s="2"/>
    </row>
    <row r="248" spans="1:17" ht="12.75">
      <c r="A248" s="9"/>
      <c r="B248" s="9"/>
      <c r="C248" s="9" t="s">
        <v>7</v>
      </c>
      <c r="D248" s="31">
        <f t="shared" si="16"/>
        <v>0.60373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0.60373</v>
      </c>
      <c r="M248" s="31">
        <v>0</v>
      </c>
      <c r="N248" s="31">
        <v>0</v>
      </c>
      <c r="O248" s="31">
        <v>0</v>
      </c>
      <c r="P248" s="31">
        <v>0</v>
      </c>
      <c r="Q248" s="2"/>
    </row>
    <row r="249" spans="1:17" ht="12.75">
      <c r="A249" s="9"/>
      <c r="B249" s="9"/>
      <c r="C249" s="9" t="s">
        <v>8</v>
      </c>
      <c r="D249" s="31">
        <f t="shared" si="16"/>
        <v>19.60503</v>
      </c>
      <c r="E249" s="31">
        <v>7.68075</v>
      </c>
      <c r="F249" s="31">
        <v>0.40999</v>
      </c>
      <c r="G249" s="31">
        <v>0.61368</v>
      </c>
      <c r="H249" s="31">
        <v>0</v>
      </c>
      <c r="I249" s="31">
        <v>0.2336</v>
      </c>
      <c r="J249" s="31">
        <v>0.7767999999999999</v>
      </c>
      <c r="K249" s="31">
        <v>0.9833999999999999</v>
      </c>
      <c r="L249" s="31">
        <v>7.87444</v>
      </c>
      <c r="M249" s="31">
        <v>0.135</v>
      </c>
      <c r="N249" s="31">
        <v>0.10161</v>
      </c>
      <c r="O249" s="31">
        <v>0.36302999999999996</v>
      </c>
      <c r="P249" s="31">
        <v>0.43273</v>
      </c>
      <c r="Q249" s="2"/>
    </row>
    <row r="250" spans="1:17" ht="12.75">
      <c r="A250" s="9"/>
      <c r="B250" s="9"/>
      <c r="C250" s="9" t="s">
        <v>11</v>
      </c>
      <c r="D250" s="31">
        <f t="shared" si="16"/>
        <v>472.07584</v>
      </c>
      <c r="E250" s="30">
        <v>26.95763</v>
      </c>
      <c r="F250" s="30">
        <v>62.70784</v>
      </c>
      <c r="G250" s="30">
        <v>43.62944</v>
      </c>
      <c r="H250" s="30">
        <v>86.85258999999999</v>
      </c>
      <c r="I250" s="30">
        <v>84.76353</v>
      </c>
      <c r="J250" s="30">
        <v>42.75907</v>
      </c>
      <c r="K250" s="30">
        <v>43.17405</v>
      </c>
      <c r="L250" s="30">
        <v>19.92906</v>
      </c>
      <c r="M250" s="30">
        <v>5</v>
      </c>
      <c r="N250" s="30">
        <v>0</v>
      </c>
      <c r="O250" s="30">
        <v>53.96661</v>
      </c>
      <c r="P250" s="30">
        <v>2.33602</v>
      </c>
      <c r="Q250" s="2"/>
    </row>
    <row r="251" spans="1:17" ht="12.75">
      <c r="A251" s="9"/>
      <c r="B251" s="9"/>
      <c r="C251" s="9" t="s">
        <v>98</v>
      </c>
      <c r="D251" s="31">
        <f t="shared" si="16"/>
        <v>20.14149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5.3</v>
      </c>
      <c r="K251" s="31">
        <v>0</v>
      </c>
      <c r="L251" s="31">
        <v>0</v>
      </c>
      <c r="M251" s="31">
        <v>0</v>
      </c>
      <c r="N251" s="31">
        <v>14.5775</v>
      </c>
      <c r="O251" s="31">
        <v>0.26399</v>
      </c>
      <c r="P251" s="31">
        <v>0</v>
      </c>
      <c r="Q251" s="2"/>
    </row>
    <row r="252" spans="1:17" ht="12.75">
      <c r="A252" s="9"/>
      <c r="B252" s="9"/>
      <c r="C252" s="9" t="s">
        <v>81</v>
      </c>
      <c r="D252" s="31">
        <f t="shared" si="16"/>
        <v>7.621499999999999</v>
      </c>
      <c r="E252" s="31">
        <v>0.337</v>
      </c>
      <c r="F252" s="31">
        <v>0.87</v>
      </c>
      <c r="G252" s="31">
        <v>0.671</v>
      </c>
      <c r="H252" s="31">
        <v>0.808</v>
      </c>
      <c r="I252" s="31">
        <v>0.982</v>
      </c>
      <c r="J252" s="31">
        <v>0.47</v>
      </c>
      <c r="K252" s="31">
        <v>0.752</v>
      </c>
      <c r="L252" s="31">
        <v>0.6275</v>
      </c>
      <c r="M252" s="31">
        <v>0.29</v>
      </c>
      <c r="N252" s="31">
        <v>1.076</v>
      </c>
      <c r="O252" s="31">
        <v>0.488</v>
      </c>
      <c r="P252" s="31">
        <v>0.25</v>
      </c>
      <c r="Q252" s="2"/>
    </row>
    <row r="253" spans="1:17" ht="12.75">
      <c r="A253" s="9"/>
      <c r="B253" s="9"/>
      <c r="C253" s="9" t="s">
        <v>144</v>
      </c>
      <c r="D253" s="31">
        <f t="shared" si="16"/>
        <v>182.35526000000002</v>
      </c>
      <c r="E253" s="30">
        <v>0.594</v>
      </c>
      <c r="F253" s="30">
        <v>62.81548</v>
      </c>
      <c r="G253" s="30">
        <v>4.78856</v>
      </c>
      <c r="H253" s="30">
        <v>0</v>
      </c>
      <c r="I253" s="30">
        <v>0</v>
      </c>
      <c r="J253" s="30">
        <v>14.36134</v>
      </c>
      <c r="K253" s="30">
        <v>1.321</v>
      </c>
      <c r="L253" s="30">
        <v>22.58596</v>
      </c>
      <c r="M253" s="30">
        <v>28.36388</v>
      </c>
      <c r="N253" s="30">
        <v>23.66778</v>
      </c>
      <c r="O253" s="30">
        <v>14.25792</v>
      </c>
      <c r="P253" s="30">
        <v>9.59934</v>
      </c>
      <c r="Q253" s="2"/>
    </row>
    <row r="254" spans="1:17" ht="12.75">
      <c r="A254" s="9"/>
      <c r="B254" s="9"/>
      <c r="C254" s="9" t="s">
        <v>136</v>
      </c>
      <c r="D254" s="31">
        <f t="shared" si="16"/>
        <v>0.8913099999999999</v>
      </c>
      <c r="E254" s="30">
        <v>0</v>
      </c>
      <c r="F254" s="30">
        <v>0</v>
      </c>
      <c r="G254" s="30">
        <v>0</v>
      </c>
      <c r="H254" s="30">
        <v>0.8913099999999999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2"/>
    </row>
    <row r="255" spans="1:17" ht="12.75">
      <c r="A255" s="9"/>
      <c r="B255" s="9"/>
      <c r="C255" s="9" t="s">
        <v>88</v>
      </c>
      <c r="D255" s="31">
        <f t="shared" si="16"/>
        <v>24.863010000000003</v>
      </c>
      <c r="E255" s="30">
        <v>0.10161</v>
      </c>
      <c r="F255" s="30">
        <v>21.85929</v>
      </c>
      <c r="G255" s="30">
        <v>0</v>
      </c>
      <c r="H255" s="30">
        <v>0</v>
      </c>
      <c r="I255" s="30">
        <v>0</v>
      </c>
      <c r="J255" s="30">
        <v>2.56917</v>
      </c>
      <c r="K255" s="30">
        <v>0</v>
      </c>
      <c r="L255" s="30">
        <v>0.33294</v>
      </c>
      <c r="M255" s="30">
        <v>0</v>
      </c>
      <c r="N255" s="30">
        <v>0</v>
      </c>
      <c r="O255" s="30">
        <v>0</v>
      </c>
      <c r="P255" s="30">
        <v>0</v>
      </c>
      <c r="Q255" s="2"/>
    </row>
    <row r="256" spans="1:17" ht="12.75">
      <c r="A256" s="9"/>
      <c r="B256" s="9"/>
      <c r="C256" s="9"/>
      <c r="D256" s="31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"/>
    </row>
    <row r="257" spans="1:17" ht="12.75">
      <c r="A257" s="9"/>
      <c r="B257" s="14"/>
      <c r="C257" s="14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2"/>
    </row>
    <row r="258" spans="1:17" ht="12.75">
      <c r="A258" s="9"/>
      <c r="B258" s="7" t="s">
        <v>66</v>
      </c>
      <c r="C258" s="8" t="s">
        <v>67</v>
      </c>
      <c r="D258" s="11">
        <f>SUM(E258:P258)</f>
        <v>219.08321</v>
      </c>
      <c r="E258" s="11">
        <f aca="true" t="shared" si="23" ref="E258:P258">SUM(E259:E262)</f>
        <v>16.128259999999997</v>
      </c>
      <c r="F258" s="11">
        <f t="shared" si="23"/>
        <v>9.69279</v>
      </c>
      <c r="G258" s="11">
        <f t="shared" si="23"/>
        <v>15.873759999999999</v>
      </c>
      <c r="H258" s="11">
        <f t="shared" si="23"/>
        <v>14.7113</v>
      </c>
      <c r="I258" s="11">
        <f t="shared" si="23"/>
        <v>21.78537</v>
      </c>
      <c r="J258" s="11">
        <f t="shared" si="23"/>
        <v>3.65827</v>
      </c>
      <c r="K258" s="11">
        <f t="shared" si="23"/>
        <v>21.74029</v>
      </c>
      <c r="L258" s="11">
        <f t="shared" si="23"/>
        <v>30.481529999999996</v>
      </c>
      <c r="M258" s="11">
        <f t="shared" si="23"/>
        <v>30.57188</v>
      </c>
      <c r="N258" s="11">
        <f t="shared" si="23"/>
        <v>19.027630000000002</v>
      </c>
      <c r="O258" s="11">
        <f t="shared" si="23"/>
        <v>20.623369999999998</v>
      </c>
      <c r="P258" s="11">
        <f t="shared" si="23"/>
        <v>14.788760000000002</v>
      </c>
      <c r="Q258" s="2"/>
    </row>
    <row r="259" spans="1:17" ht="12.75">
      <c r="A259" s="9"/>
      <c r="B259" s="9"/>
      <c r="C259" s="10" t="s">
        <v>77</v>
      </c>
      <c r="D259" s="24">
        <f t="shared" si="16"/>
        <v>1.04318</v>
      </c>
      <c r="E259" s="24">
        <v>0</v>
      </c>
      <c r="F259" s="24">
        <v>0</v>
      </c>
      <c r="G259" s="24"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0.1672</v>
      </c>
      <c r="M259" s="24">
        <v>0</v>
      </c>
      <c r="N259" s="24">
        <v>0</v>
      </c>
      <c r="O259" s="24">
        <v>0.87598</v>
      </c>
      <c r="P259" s="24">
        <v>0</v>
      </c>
      <c r="Q259" s="2"/>
    </row>
    <row r="260" spans="1:17" ht="12.75">
      <c r="A260" s="9"/>
      <c r="B260" s="9"/>
      <c r="C260" s="10" t="s">
        <v>5</v>
      </c>
      <c r="D260" s="31">
        <f t="shared" si="16"/>
        <v>3.52042</v>
      </c>
      <c r="E260" s="31">
        <v>0.06048</v>
      </c>
      <c r="F260" s="31">
        <v>0.4768</v>
      </c>
      <c r="G260" s="31">
        <v>0.0313</v>
      </c>
      <c r="H260" s="31">
        <v>0.009800000000000001</v>
      </c>
      <c r="I260" s="31">
        <v>0.0055</v>
      </c>
      <c r="J260" s="31">
        <v>0</v>
      </c>
      <c r="K260" s="31">
        <v>0.23425</v>
      </c>
      <c r="L260" s="31">
        <v>2.69189</v>
      </c>
      <c r="M260" s="31">
        <v>0.0037400000000000003</v>
      </c>
      <c r="N260" s="31">
        <v>0.00123</v>
      </c>
      <c r="O260" s="31">
        <v>0.00127</v>
      </c>
      <c r="P260" s="31">
        <v>0.0041600000000000005</v>
      </c>
      <c r="Q260" s="2"/>
    </row>
    <row r="261" spans="1:17" ht="12.75">
      <c r="A261" s="9"/>
      <c r="B261" s="9"/>
      <c r="C261" s="10" t="s">
        <v>8</v>
      </c>
      <c r="D261" s="31">
        <f t="shared" si="16"/>
        <v>214.31461</v>
      </c>
      <c r="E261" s="31">
        <v>16.06778</v>
      </c>
      <c r="F261" s="31">
        <v>9.01099</v>
      </c>
      <c r="G261" s="31">
        <v>15.842459999999999</v>
      </c>
      <c r="H261" s="31">
        <v>14.7015</v>
      </c>
      <c r="I261" s="31">
        <v>21.77987</v>
      </c>
      <c r="J261" s="31">
        <v>3.65827</v>
      </c>
      <c r="K261" s="31">
        <v>21.506040000000002</v>
      </c>
      <c r="L261" s="31">
        <v>27.622439999999997</v>
      </c>
      <c r="M261" s="31">
        <v>30.56814</v>
      </c>
      <c r="N261" s="31">
        <v>19.026400000000002</v>
      </c>
      <c r="O261" s="31">
        <v>19.746119999999998</v>
      </c>
      <c r="P261" s="31">
        <v>14.784600000000001</v>
      </c>
      <c r="Q261" s="2"/>
    </row>
    <row r="262" spans="1:17" ht="12.75">
      <c r="A262" s="9"/>
      <c r="B262" s="9"/>
      <c r="C262" s="10" t="s">
        <v>10</v>
      </c>
      <c r="D262" s="31">
        <f t="shared" si="16"/>
        <v>0.205</v>
      </c>
      <c r="E262" s="30">
        <v>0</v>
      </c>
      <c r="F262" s="30">
        <v>0.205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2"/>
    </row>
    <row r="263" spans="1:17" ht="12.75">
      <c r="A263" s="9"/>
      <c r="B263" s="9"/>
      <c r="C263" s="9"/>
      <c r="D263" s="24"/>
      <c r="E263" s="24"/>
      <c r="F263" s="24"/>
      <c r="G263" s="26"/>
      <c r="H263" s="24"/>
      <c r="I263" s="24"/>
      <c r="J263" s="24"/>
      <c r="K263" s="24"/>
      <c r="L263" s="24"/>
      <c r="M263" s="24"/>
      <c r="N263" s="24"/>
      <c r="O263" s="24"/>
      <c r="P263" s="24"/>
      <c r="Q263" s="2"/>
    </row>
    <row r="264" spans="1:17" ht="12.75">
      <c r="A264" s="9"/>
      <c r="B264" s="7" t="s">
        <v>68</v>
      </c>
      <c r="C264" s="8" t="s">
        <v>69</v>
      </c>
      <c r="D264" s="11">
        <f>SUM(E264:P264)</f>
        <v>954.4814700000001</v>
      </c>
      <c r="E264" s="11">
        <f aca="true" t="shared" si="24" ref="E264:P264">SUM(E265:E325)</f>
        <v>48.20871</v>
      </c>
      <c r="F264" s="11">
        <f t="shared" si="24"/>
        <v>69.91377</v>
      </c>
      <c r="G264" s="11">
        <f t="shared" si="24"/>
        <v>70.05017999999998</v>
      </c>
      <c r="H264" s="11">
        <f t="shared" si="24"/>
        <v>64.44109</v>
      </c>
      <c r="I264" s="11">
        <f t="shared" si="24"/>
        <v>77.99375</v>
      </c>
      <c r="J264" s="11">
        <f t="shared" si="24"/>
        <v>94.53150000000001</v>
      </c>
      <c r="K264" s="11">
        <f t="shared" si="24"/>
        <v>76.74617</v>
      </c>
      <c r="L264" s="11">
        <f t="shared" si="24"/>
        <v>98.77689</v>
      </c>
      <c r="M264" s="11">
        <f t="shared" si="24"/>
        <v>74.9414</v>
      </c>
      <c r="N264" s="11">
        <f t="shared" si="24"/>
        <v>105.63852</v>
      </c>
      <c r="O264" s="11">
        <f t="shared" si="24"/>
        <v>91.95076000000002</v>
      </c>
      <c r="P264" s="11">
        <f t="shared" si="24"/>
        <v>81.28872999999999</v>
      </c>
      <c r="Q264" s="2"/>
    </row>
    <row r="265" spans="1:17" ht="12.75">
      <c r="A265" s="9"/>
      <c r="B265" s="9"/>
      <c r="C265" s="10" t="s">
        <v>0</v>
      </c>
      <c r="D265" s="24">
        <f t="shared" si="16"/>
        <v>18.964189999999995</v>
      </c>
      <c r="E265" s="24">
        <v>1.63134</v>
      </c>
      <c r="F265" s="24">
        <v>1.2026</v>
      </c>
      <c r="G265" s="24">
        <v>1.4493900000000002</v>
      </c>
      <c r="H265" s="24">
        <v>1.7756500000000002</v>
      </c>
      <c r="I265" s="24">
        <v>1.61799</v>
      </c>
      <c r="J265" s="24">
        <v>0.23272</v>
      </c>
      <c r="K265" s="24">
        <v>1.1455</v>
      </c>
      <c r="L265" s="24">
        <v>1.52718</v>
      </c>
      <c r="M265" s="24">
        <v>2.6324</v>
      </c>
      <c r="N265" s="24">
        <v>2.84074</v>
      </c>
      <c r="O265" s="24">
        <v>1.2991199999999998</v>
      </c>
      <c r="P265" s="24">
        <v>1.6095599999999999</v>
      </c>
      <c r="Q265" s="2"/>
    </row>
    <row r="266" spans="1:17" ht="12.75">
      <c r="A266" s="9"/>
      <c r="B266" s="9"/>
      <c r="C266" s="29" t="s">
        <v>118</v>
      </c>
      <c r="D266" s="31">
        <f t="shared" si="16"/>
        <v>0.01589</v>
      </c>
      <c r="E266" s="24">
        <v>0</v>
      </c>
      <c r="F266" s="24">
        <v>0</v>
      </c>
      <c r="G266" s="24">
        <v>0.01589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24">
        <v>0</v>
      </c>
      <c r="P266" s="24">
        <v>0</v>
      </c>
      <c r="Q266" s="2"/>
    </row>
    <row r="267" spans="1:17" ht="12.75">
      <c r="A267" s="9"/>
      <c r="B267" s="9"/>
      <c r="C267" s="10" t="s">
        <v>85</v>
      </c>
      <c r="D267" s="31">
        <f aca="true" t="shared" si="25" ref="D267:D324">SUM(E267:P267)</f>
        <v>0.7803</v>
      </c>
      <c r="E267" s="24">
        <v>0</v>
      </c>
      <c r="F267" s="24">
        <v>0</v>
      </c>
      <c r="G267" s="24">
        <v>0.418</v>
      </c>
      <c r="H267" s="24">
        <v>0</v>
      </c>
      <c r="I267" s="24">
        <v>0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0.3623</v>
      </c>
      <c r="P267" s="24">
        <v>0</v>
      </c>
      <c r="Q267" s="2"/>
    </row>
    <row r="268" spans="1:17" ht="12.75">
      <c r="A268" s="9"/>
      <c r="B268" s="9"/>
      <c r="C268" s="10" t="s">
        <v>96</v>
      </c>
      <c r="D268" s="31">
        <f t="shared" si="25"/>
        <v>0.18318</v>
      </c>
      <c r="E268" s="24">
        <v>0</v>
      </c>
      <c r="F268" s="24">
        <v>0</v>
      </c>
      <c r="G268" s="24"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0.016</v>
      </c>
      <c r="M268" s="24">
        <v>0</v>
      </c>
      <c r="N268" s="24">
        <v>0</v>
      </c>
      <c r="O268" s="24">
        <v>0.01428</v>
      </c>
      <c r="P268" s="24">
        <v>0.1529</v>
      </c>
      <c r="Q268" s="2"/>
    </row>
    <row r="269" spans="1:17" ht="12.75">
      <c r="A269" s="9"/>
      <c r="B269" s="9"/>
      <c r="C269" s="10" t="s">
        <v>1</v>
      </c>
      <c r="D269" s="31">
        <f t="shared" si="25"/>
        <v>0.21919</v>
      </c>
      <c r="E269" s="24">
        <v>0</v>
      </c>
      <c r="F269" s="24">
        <v>0.06154</v>
      </c>
      <c r="G269" s="24">
        <v>0</v>
      </c>
      <c r="H269" s="24">
        <v>0</v>
      </c>
      <c r="I269" s="24">
        <v>0.05659</v>
      </c>
      <c r="J269" s="24">
        <v>0</v>
      </c>
      <c r="K269" s="24">
        <v>0.04678</v>
      </c>
      <c r="L269" s="24">
        <v>0.01125</v>
      </c>
      <c r="M269" s="24">
        <v>0</v>
      </c>
      <c r="N269" s="24">
        <v>0</v>
      </c>
      <c r="O269" s="24">
        <v>0.04303</v>
      </c>
      <c r="P269" s="24">
        <v>0</v>
      </c>
      <c r="Q269" s="2"/>
    </row>
    <row r="270" spans="1:17" ht="12.75">
      <c r="A270" s="9"/>
      <c r="B270" s="9"/>
      <c r="C270" s="10" t="s">
        <v>112</v>
      </c>
      <c r="D270" s="31">
        <f t="shared" si="25"/>
        <v>0.49760000000000004</v>
      </c>
      <c r="E270" s="24">
        <v>0</v>
      </c>
      <c r="F270" s="24">
        <v>0</v>
      </c>
      <c r="G270" s="24">
        <v>0.02944</v>
      </c>
      <c r="H270" s="24">
        <v>0</v>
      </c>
      <c r="I270" s="24">
        <v>0</v>
      </c>
      <c r="J270" s="24">
        <v>0</v>
      </c>
      <c r="K270" s="24">
        <v>0.46816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"/>
    </row>
    <row r="271" spans="1:17" ht="12.75">
      <c r="A271" s="9"/>
      <c r="B271" s="9"/>
      <c r="C271" s="10" t="s">
        <v>2</v>
      </c>
      <c r="D271" s="31">
        <f t="shared" si="25"/>
        <v>3.1900999999999997</v>
      </c>
      <c r="E271" s="24">
        <v>0.125</v>
      </c>
      <c r="F271" s="24">
        <v>0.3986</v>
      </c>
      <c r="G271" s="24">
        <v>0.1085</v>
      </c>
      <c r="H271" s="24">
        <v>0.3352</v>
      </c>
      <c r="I271" s="24">
        <v>0.1184</v>
      </c>
      <c r="J271" s="24">
        <v>0.7384</v>
      </c>
      <c r="K271" s="24">
        <v>0.1635</v>
      </c>
      <c r="L271" s="24">
        <v>0.336</v>
      </c>
      <c r="M271" s="24">
        <v>0</v>
      </c>
      <c r="N271" s="24">
        <v>0</v>
      </c>
      <c r="O271" s="24">
        <v>0.5423</v>
      </c>
      <c r="P271" s="24">
        <v>0.3242</v>
      </c>
      <c r="Q271" s="2"/>
    </row>
    <row r="272" spans="1:17" ht="12.75">
      <c r="A272" s="9"/>
      <c r="B272" s="9"/>
      <c r="C272" s="10" t="s">
        <v>79</v>
      </c>
      <c r="D272" s="31">
        <f t="shared" si="25"/>
        <v>8.31163</v>
      </c>
      <c r="E272" s="24">
        <v>0</v>
      </c>
      <c r="F272" s="24">
        <v>0.10161</v>
      </c>
      <c r="G272" s="24">
        <v>1.02241</v>
      </c>
      <c r="H272" s="24">
        <v>0.3192</v>
      </c>
      <c r="I272" s="24">
        <v>1.1757</v>
      </c>
      <c r="J272" s="24">
        <v>0.31172000000000005</v>
      </c>
      <c r="K272" s="24">
        <v>1.35662</v>
      </c>
      <c r="L272" s="24">
        <v>0.2444</v>
      </c>
      <c r="M272" s="24">
        <v>0.95898</v>
      </c>
      <c r="N272" s="24">
        <v>1.0637999999999999</v>
      </c>
      <c r="O272" s="24">
        <v>0.25789</v>
      </c>
      <c r="P272" s="24">
        <v>1.4992999999999999</v>
      </c>
      <c r="Q272" s="2"/>
    </row>
    <row r="273" spans="1:17" ht="12.75">
      <c r="A273" s="9"/>
      <c r="B273" s="9"/>
      <c r="C273" s="10" t="s">
        <v>137</v>
      </c>
      <c r="D273" s="31">
        <f t="shared" si="25"/>
        <v>15.895</v>
      </c>
      <c r="E273" s="31">
        <v>0</v>
      </c>
      <c r="F273" s="31">
        <v>0</v>
      </c>
      <c r="G273" s="31">
        <v>0</v>
      </c>
      <c r="H273" s="31">
        <v>0</v>
      </c>
      <c r="I273" s="31">
        <v>0</v>
      </c>
      <c r="J273" s="31">
        <v>7.9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7.995</v>
      </c>
      <c r="Q273" s="2"/>
    </row>
    <row r="274" spans="1:17" ht="12.75">
      <c r="A274" s="9"/>
      <c r="B274" s="9"/>
      <c r="C274" s="10" t="s">
        <v>3</v>
      </c>
      <c r="D274" s="31">
        <f t="shared" si="25"/>
        <v>16.76205</v>
      </c>
      <c r="E274" s="24">
        <v>0.7386</v>
      </c>
      <c r="F274" s="24">
        <v>1.267</v>
      </c>
      <c r="G274" s="24">
        <v>1.13235</v>
      </c>
      <c r="H274" s="24">
        <v>1.592</v>
      </c>
      <c r="I274" s="24">
        <v>1.07551</v>
      </c>
      <c r="J274" s="24">
        <v>2.09265</v>
      </c>
      <c r="K274" s="24">
        <v>1.6789</v>
      </c>
      <c r="L274" s="24">
        <v>1.46474</v>
      </c>
      <c r="M274" s="24">
        <v>1.1458499999999998</v>
      </c>
      <c r="N274" s="24">
        <v>2.0625999999999998</v>
      </c>
      <c r="O274" s="24">
        <v>1.19755</v>
      </c>
      <c r="P274" s="24">
        <v>1.3143</v>
      </c>
      <c r="Q274" s="2"/>
    </row>
    <row r="275" spans="1:17" ht="12.75">
      <c r="A275" s="9"/>
      <c r="B275" s="9"/>
      <c r="C275" s="10" t="s">
        <v>90</v>
      </c>
      <c r="D275" s="31">
        <f t="shared" si="25"/>
        <v>0.06329</v>
      </c>
      <c r="E275" s="31">
        <v>0</v>
      </c>
      <c r="F275" s="31">
        <v>0</v>
      </c>
      <c r="G275" s="31">
        <v>0</v>
      </c>
      <c r="H275" s="31">
        <v>0</v>
      </c>
      <c r="I275" s="31">
        <v>0.01533</v>
      </c>
      <c r="J275" s="31">
        <v>0</v>
      </c>
      <c r="K275" s="31">
        <v>0.04796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2"/>
    </row>
    <row r="276" spans="1:17" ht="12.75">
      <c r="A276" s="9"/>
      <c r="B276" s="9"/>
      <c r="C276" s="10" t="s">
        <v>138</v>
      </c>
      <c r="D276" s="31">
        <f t="shared" si="25"/>
        <v>0.2696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0.2696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2"/>
    </row>
    <row r="277" spans="1:17" ht="12.75">
      <c r="A277" s="9"/>
      <c r="B277" s="9"/>
      <c r="C277" s="10" t="s">
        <v>77</v>
      </c>
      <c r="D277" s="31">
        <f t="shared" si="25"/>
        <v>22.75067</v>
      </c>
      <c r="E277" s="31">
        <v>1.7275999999999998</v>
      </c>
      <c r="F277" s="31">
        <v>1.54223</v>
      </c>
      <c r="G277" s="31">
        <v>0.47193999999999997</v>
      </c>
      <c r="H277" s="31">
        <v>2.19543</v>
      </c>
      <c r="I277" s="31">
        <v>0.63107</v>
      </c>
      <c r="J277" s="31">
        <v>2.86704</v>
      </c>
      <c r="K277" s="31">
        <v>0.9617899999999999</v>
      </c>
      <c r="L277" s="31">
        <v>4.07903</v>
      </c>
      <c r="M277" s="31">
        <v>1.8192300000000001</v>
      </c>
      <c r="N277" s="31">
        <v>1.4427999999999999</v>
      </c>
      <c r="O277" s="31">
        <v>2.9103600000000003</v>
      </c>
      <c r="P277" s="31">
        <v>2.10215</v>
      </c>
      <c r="Q277" s="2"/>
    </row>
    <row r="278" spans="1:17" ht="12.75">
      <c r="A278" s="9"/>
      <c r="B278" s="9"/>
      <c r="C278" s="10" t="s">
        <v>119</v>
      </c>
      <c r="D278" s="31">
        <f t="shared" si="25"/>
        <v>1.50612</v>
      </c>
      <c r="E278" s="31">
        <v>0</v>
      </c>
      <c r="F278" s="31">
        <v>0</v>
      </c>
      <c r="G278" s="31">
        <v>0.16956</v>
      </c>
      <c r="H278" s="31">
        <v>0</v>
      </c>
      <c r="I278" s="31">
        <v>0.43960000000000005</v>
      </c>
      <c r="J278" s="31">
        <v>0</v>
      </c>
      <c r="K278" s="31">
        <v>0.039979999999999995</v>
      </c>
      <c r="L278" s="31">
        <v>0</v>
      </c>
      <c r="M278" s="31">
        <v>0.42018</v>
      </c>
      <c r="N278" s="31">
        <v>0</v>
      </c>
      <c r="O278" s="31">
        <v>0.1194</v>
      </c>
      <c r="P278" s="31">
        <v>0.31739999999999996</v>
      </c>
      <c r="Q278" s="2"/>
    </row>
    <row r="279" spans="1:17" ht="12.75">
      <c r="A279" s="9"/>
      <c r="B279" s="9"/>
      <c r="C279" s="10" t="s">
        <v>5</v>
      </c>
      <c r="D279" s="31">
        <f t="shared" si="25"/>
        <v>1.64717</v>
      </c>
      <c r="E279" s="31">
        <v>0.0422</v>
      </c>
      <c r="F279" s="31">
        <v>0.0589</v>
      </c>
      <c r="G279" s="31">
        <v>0.0564</v>
      </c>
      <c r="H279" s="31">
        <v>0.17186</v>
      </c>
      <c r="I279" s="31">
        <v>0.7567</v>
      </c>
      <c r="J279" s="31">
        <v>0.04836</v>
      </c>
      <c r="K279" s="31">
        <v>0.12</v>
      </c>
      <c r="L279" s="31">
        <v>0.10277</v>
      </c>
      <c r="M279" s="31">
        <v>0.09614</v>
      </c>
      <c r="N279" s="31">
        <v>0.04134</v>
      </c>
      <c r="O279" s="31">
        <v>0.10015</v>
      </c>
      <c r="P279" s="31">
        <v>0.05235</v>
      </c>
      <c r="Q279" s="2"/>
    </row>
    <row r="280" spans="1:17" ht="12.75">
      <c r="A280" s="9"/>
      <c r="B280" s="9"/>
      <c r="C280" s="10" t="s">
        <v>105</v>
      </c>
      <c r="D280" s="31">
        <f t="shared" si="25"/>
        <v>0.0065</v>
      </c>
      <c r="E280" s="31">
        <v>0</v>
      </c>
      <c r="F280" s="31">
        <v>0</v>
      </c>
      <c r="G280" s="31">
        <v>0</v>
      </c>
      <c r="H280" s="31">
        <v>0</v>
      </c>
      <c r="I280" s="31">
        <v>0.0065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2"/>
    </row>
    <row r="281" spans="1:17" ht="12.75">
      <c r="A281" s="9"/>
      <c r="B281" s="9"/>
      <c r="C281" s="10" t="s">
        <v>109</v>
      </c>
      <c r="D281" s="31">
        <f t="shared" si="25"/>
        <v>0.174</v>
      </c>
      <c r="E281" s="31">
        <v>0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0</v>
      </c>
      <c r="N281" s="31">
        <v>0.174</v>
      </c>
      <c r="O281" s="31">
        <v>0</v>
      </c>
      <c r="P281" s="31">
        <v>0</v>
      </c>
      <c r="Q281" s="2"/>
    </row>
    <row r="282" spans="1:17" ht="12.75">
      <c r="A282" s="9"/>
      <c r="B282" s="9"/>
      <c r="C282" s="10" t="s">
        <v>6</v>
      </c>
      <c r="D282" s="31">
        <f t="shared" si="25"/>
        <v>0.07855999999999999</v>
      </c>
      <c r="E282" s="31">
        <v>0</v>
      </c>
      <c r="F282" s="31">
        <v>0.053619999999999994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0.00886</v>
      </c>
      <c r="M282" s="31">
        <v>0.00959</v>
      </c>
      <c r="N282" s="31">
        <v>0</v>
      </c>
      <c r="O282" s="31">
        <v>0.00649</v>
      </c>
      <c r="P282" s="31">
        <v>0</v>
      </c>
      <c r="Q282" s="2"/>
    </row>
    <row r="283" spans="1:17" ht="12.75">
      <c r="A283" s="9"/>
      <c r="B283" s="9"/>
      <c r="C283" s="10" t="s">
        <v>100</v>
      </c>
      <c r="D283" s="31">
        <f t="shared" si="25"/>
        <v>5.48515</v>
      </c>
      <c r="E283" s="31">
        <v>0</v>
      </c>
      <c r="F283" s="31">
        <v>0</v>
      </c>
      <c r="G283" s="31">
        <v>0</v>
      </c>
      <c r="H283" s="31">
        <v>0.639</v>
      </c>
      <c r="I283" s="31">
        <v>0.84465</v>
      </c>
      <c r="J283" s="31">
        <v>1.2665</v>
      </c>
      <c r="K283" s="31">
        <v>0</v>
      </c>
      <c r="L283" s="31">
        <v>0</v>
      </c>
      <c r="M283" s="31">
        <v>1.116</v>
      </c>
      <c r="N283" s="31">
        <v>0.677</v>
      </c>
      <c r="O283" s="31">
        <v>0</v>
      </c>
      <c r="P283" s="31">
        <v>0.942</v>
      </c>
      <c r="Q283" s="2"/>
    </row>
    <row r="284" spans="1:17" ht="12.75">
      <c r="A284" s="9"/>
      <c r="B284" s="9"/>
      <c r="C284" s="10" t="s">
        <v>7</v>
      </c>
      <c r="D284" s="31">
        <f t="shared" si="25"/>
        <v>75.05381999999999</v>
      </c>
      <c r="E284" s="31">
        <v>8.34874</v>
      </c>
      <c r="F284" s="31">
        <v>2.63438</v>
      </c>
      <c r="G284" s="31">
        <v>6.1545</v>
      </c>
      <c r="H284" s="31">
        <v>2.4158000000000004</v>
      </c>
      <c r="I284" s="31">
        <v>5.0417</v>
      </c>
      <c r="J284" s="31">
        <v>4.5062</v>
      </c>
      <c r="K284" s="31">
        <v>9.7798</v>
      </c>
      <c r="L284" s="31">
        <v>14.708</v>
      </c>
      <c r="M284" s="31">
        <v>4.0763</v>
      </c>
      <c r="N284" s="31">
        <v>13.473799999999999</v>
      </c>
      <c r="O284" s="31">
        <v>2.5744000000000002</v>
      </c>
      <c r="P284" s="31">
        <v>1.3402</v>
      </c>
      <c r="Q284" s="2"/>
    </row>
    <row r="285" spans="1:17" ht="12.75">
      <c r="A285" s="9"/>
      <c r="B285" s="9"/>
      <c r="C285" s="10" t="s">
        <v>8</v>
      </c>
      <c r="D285" s="31">
        <f t="shared" si="25"/>
        <v>739.55451</v>
      </c>
      <c r="E285" s="31">
        <v>30.2977</v>
      </c>
      <c r="F285" s="31">
        <v>57.079029999999996</v>
      </c>
      <c r="G285" s="31">
        <v>56.3301</v>
      </c>
      <c r="H285" s="31">
        <v>52.73405</v>
      </c>
      <c r="I285" s="31">
        <v>62.24026</v>
      </c>
      <c r="J285" s="31">
        <v>71.52741</v>
      </c>
      <c r="K285" s="31">
        <v>59.23081</v>
      </c>
      <c r="L285" s="31">
        <v>72.01075999999999</v>
      </c>
      <c r="M285" s="31">
        <v>61.17326</v>
      </c>
      <c r="N285" s="31">
        <v>76.72014999999999</v>
      </c>
      <c r="O285" s="31">
        <v>80.09774</v>
      </c>
      <c r="P285" s="31">
        <v>60.11324</v>
      </c>
      <c r="Q285" s="2"/>
    </row>
    <row r="286" spans="1:17" ht="12.75">
      <c r="A286" s="9"/>
      <c r="B286" s="9"/>
      <c r="C286" s="10" t="s">
        <v>152</v>
      </c>
      <c r="D286" s="31">
        <f t="shared" si="25"/>
        <v>0.09874</v>
      </c>
      <c r="E286" s="24">
        <v>0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  <c r="M286" s="24">
        <v>0</v>
      </c>
      <c r="N286" s="24">
        <v>0.03594</v>
      </c>
      <c r="O286" s="24">
        <v>0</v>
      </c>
      <c r="P286" s="24">
        <v>0.0628</v>
      </c>
      <c r="Q286" s="2"/>
    </row>
    <row r="287" spans="1:17" ht="12.75">
      <c r="A287" s="9"/>
      <c r="B287" s="9"/>
      <c r="C287" s="10" t="s">
        <v>9</v>
      </c>
      <c r="D287" s="31">
        <f t="shared" si="25"/>
        <v>0.37226</v>
      </c>
      <c r="E287" s="24">
        <v>0</v>
      </c>
      <c r="F287" s="24">
        <v>0</v>
      </c>
      <c r="G287" s="24">
        <v>0</v>
      </c>
      <c r="H287" s="24">
        <v>0</v>
      </c>
      <c r="I287" s="24">
        <v>0.131</v>
      </c>
      <c r="J287" s="24">
        <v>0</v>
      </c>
      <c r="K287" s="24">
        <v>0</v>
      </c>
      <c r="L287" s="24">
        <v>0</v>
      </c>
      <c r="M287" s="24">
        <v>0</v>
      </c>
      <c r="N287" s="24">
        <v>0.21434</v>
      </c>
      <c r="O287" s="24">
        <v>0.026920000000000003</v>
      </c>
      <c r="P287" s="24">
        <v>0</v>
      </c>
      <c r="Q287" s="2"/>
    </row>
    <row r="288" spans="1:17" ht="12.75">
      <c r="A288" s="9"/>
      <c r="B288" s="9"/>
      <c r="C288" s="10" t="s">
        <v>89</v>
      </c>
      <c r="D288" s="31">
        <f t="shared" si="25"/>
        <v>0.35618</v>
      </c>
      <c r="E288" s="31">
        <v>0</v>
      </c>
      <c r="F288" s="31">
        <v>0.33249</v>
      </c>
      <c r="G288" s="31">
        <v>0.012060000000000001</v>
      </c>
      <c r="H288" s="31">
        <v>0</v>
      </c>
      <c r="I288" s="31">
        <v>0.00543</v>
      </c>
      <c r="J288" s="31">
        <v>0</v>
      </c>
      <c r="K288" s="31">
        <v>0</v>
      </c>
      <c r="L288" s="31">
        <v>0</v>
      </c>
      <c r="M288" s="31">
        <v>0.0062</v>
      </c>
      <c r="N288" s="31">
        <v>0</v>
      </c>
      <c r="O288" s="31">
        <v>0</v>
      </c>
      <c r="P288" s="31">
        <v>0</v>
      </c>
      <c r="Q288" s="2"/>
    </row>
    <row r="289" spans="1:17" ht="12.75">
      <c r="A289" s="9"/>
      <c r="B289" s="9"/>
      <c r="C289" s="10" t="s">
        <v>126</v>
      </c>
      <c r="D289" s="31">
        <f t="shared" si="25"/>
        <v>0.0192</v>
      </c>
      <c r="E289" s="31">
        <v>0</v>
      </c>
      <c r="F289" s="31">
        <v>0</v>
      </c>
      <c r="G289" s="31">
        <v>0</v>
      </c>
      <c r="H289" s="31">
        <v>0.0192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2"/>
    </row>
    <row r="290" spans="1:17" ht="12.75">
      <c r="A290" s="9"/>
      <c r="B290" s="9"/>
      <c r="C290" s="10" t="s">
        <v>10</v>
      </c>
      <c r="D290" s="31">
        <f t="shared" si="25"/>
        <v>0.13349</v>
      </c>
      <c r="E290" s="31">
        <v>0</v>
      </c>
      <c r="F290" s="31">
        <v>0</v>
      </c>
      <c r="G290" s="31">
        <v>0.02</v>
      </c>
      <c r="H290" s="31">
        <v>0</v>
      </c>
      <c r="I290" s="31">
        <v>0</v>
      </c>
      <c r="J290" s="31">
        <v>0.045</v>
      </c>
      <c r="K290" s="31">
        <v>0</v>
      </c>
      <c r="L290" s="31">
        <v>0.03649</v>
      </c>
      <c r="M290" s="31">
        <v>0</v>
      </c>
      <c r="N290" s="31">
        <v>0.032</v>
      </c>
      <c r="O290" s="31">
        <v>0</v>
      </c>
      <c r="P290" s="31">
        <v>0</v>
      </c>
      <c r="Q290" s="2"/>
    </row>
    <row r="291" spans="1:17" ht="12.75">
      <c r="A291" s="9"/>
      <c r="B291" s="9"/>
      <c r="C291" s="10" t="s">
        <v>78</v>
      </c>
      <c r="D291" s="31">
        <f t="shared" si="25"/>
        <v>0.8911</v>
      </c>
      <c r="E291" s="31">
        <v>0</v>
      </c>
      <c r="F291" s="31">
        <v>0</v>
      </c>
      <c r="G291" s="31">
        <v>0.1874</v>
      </c>
      <c r="H291" s="31">
        <v>0</v>
      </c>
      <c r="I291" s="31">
        <v>0</v>
      </c>
      <c r="J291" s="31">
        <v>0.1385</v>
      </c>
      <c r="K291" s="31">
        <v>0</v>
      </c>
      <c r="L291" s="31">
        <v>0</v>
      </c>
      <c r="M291" s="31">
        <v>0</v>
      </c>
      <c r="N291" s="31">
        <v>0.1072</v>
      </c>
      <c r="O291" s="31">
        <v>0.063</v>
      </c>
      <c r="P291" s="31">
        <v>0.395</v>
      </c>
      <c r="Q291" s="2"/>
    </row>
    <row r="292" spans="1:17" ht="12.75">
      <c r="A292" s="9"/>
      <c r="B292" s="9"/>
      <c r="C292" s="10" t="s">
        <v>11</v>
      </c>
      <c r="D292" s="31">
        <f t="shared" si="25"/>
        <v>6.84977</v>
      </c>
      <c r="E292" s="31">
        <v>3.015</v>
      </c>
      <c r="F292" s="31">
        <v>3.015</v>
      </c>
      <c r="G292" s="31">
        <v>0</v>
      </c>
      <c r="H292" s="31">
        <v>0.78427</v>
      </c>
      <c r="I292" s="31">
        <v>0</v>
      </c>
      <c r="J292" s="31">
        <v>0</v>
      </c>
      <c r="K292" s="31">
        <v>0.035</v>
      </c>
      <c r="L292" s="31">
        <v>0.0005</v>
      </c>
      <c r="M292" s="31">
        <v>0</v>
      </c>
      <c r="N292" s="31">
        <v>0</v>
      </c>
      <c r="O292" s="31">
        <v>0</v>
      </c>
      <c r="P292" s="31">
        <v>0</v>
      </c>
      <c r="Q292" s="2"/>
    </row>
    <row r="293" spans="1:17" ht="12.75">
      <c r="A293" s="9"/>
      <c r="B293" s="9"/>
      <c r="C293" s="10" t="s">
        <v>127</v>
      </c>
      <c r="D293" s="31">
        <f t="shared" si="25"/>
        <v>0.34591</v>
      </c>
      <c r="E293" s="31">
        <v>0</v>
      </c>
      <c r="F293" s="31">
        <v>0</v>
      </c>
      <c r="G293" s="31">
        <v>0</v>
      </c>
      <c r="H293" s="31">
        <v>0.027100000000000003</v>
      </c>
      <c r="I293" s="31">
        <v>0.018</v>
      </c>
      <c r="J293" s="31">
        <v>0.0746</v>
      </c>
      <c r="K293" s="31">
        <v>0.22621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2"/>
    </row>
    <row r="294" spans="1:17" ht="12.75">
      <c r="A294" s="9"/>
      <c r="B294" s="9"/>
      <c r="C294" s="10" t="s">
        <v>141</v>
      </c>
      <c r="D294" s="31">
        <f t="shared" si="25"/>
        <v>0.1043</v>
      </c>
      <c r="E294" s="31">
        <v>0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0.0608</v>
      </c>
      <c r="L294" s="31">
        <v>0</v>
      </c>
      <c r="M294" s="31">
        <v>0</v>
      </c>
      <c r="N294" s="31">
        <v>0</v>
      </c>
      <c r="O294" s="31">
        <v>0</v>
      </c>
      <c r="P294" s="31">
        <v>0.0435</v>
      </c>
      <c r="Q294" s="2"/>
    </row>
    <row r="295" spans="1:17" ht="12.75">
      <c r="A295" s="9"/>
      <c r="B295" s="9"/>
      <c r="C295" s="10" t="s">
        <v>142</v>
      </c>
      <c r="D295" s="31">
        <f t="shared" si="25"/>
        <v>0.272</v>
      </c>
      <c r="E295" s="31">
        <v>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0.272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2"/>
    </row>
    <row r="296" spans="1:17" ht="12.75">
      <c r="A296" s="9"/>
      <c r="B296" s="9"/>
      <c r="C296" s="10" t="s">
        <v>120</v>
      </c>
      <c r="D296" s="31">
        <f t="shared" si="25"/>
        <v>0.4763</v>
      </c>
      <c r="E296" s="31">
        <v>0</v>
      </c>
      <c r="F296" s="31">
        <v>0</v>
      </c>
      <c r="G296" s="31">
        <v>0.314</v>
      </c>
      <c r="H296" s="31">
        <v>0</v>
      </c>
      <c r="I296" s="31">
        <v>0</v>
      </c>
      <c r="J296" s="31">
        <v>0</v>
      </c>
      <c r="K296" s="31">
        <v>0</v>
      </c>
      <c r="L296" s="31">
        <v>0.044700000000000004</v>
      </c>
      <c r="M296" s="31">
        <v>0</v>
      </c>
      <c r="N296" s="31">
        <v>0</v>
      </c>
      <c r="O296" s="31">
        <v>0.1176</v>
      </c>
      <c r="P296" s="31">
        <v>0</v>
      </c>
      <c r="Q296" s="2"/>
    </row>
    <row r="297" spans="1:17" ht="12.75">
      <c r="A297" s="9"/>
      <c r="B297" s="9"/>
      <c r="C297" s="10" t="s">
        <v>12</v>
      </c>
      <c r="D297" s="31">
        <f t="shared" si="25"/>
        <v>0.55371</v>
      </c>
      <c r="E297" s="31">
        <v>0</v>
      </c>
      <c r="F297" s="31">
        <v>0</v>
      </c>
      <c r="G297" s="31">
        <v>0</v>
      </c>
      <c r="H297" s="31">
        <v>0.04834</v>
      </c>
      <c r="I297" s="31">
        <v>0.019</v>
      </c>
      <c r="J297" s="31">
        <v>0.08137</v>
      </c>
      <c r="K297" s="31">
        <v>0</v>
      </c>
      <c r="L297" s="31">
        <v>0</v>
      </c>
      <c r="M297" s="31">
        <v>0</v>
      </c>
      <c r="N297" s="31">
        <v>0.405</v>
      </c>
      <c r="O297" s="31">
        <v>0</v>
      </c>
      <c r="P297" s="31">
        <v>0</v>
      </c>
      <c r="Q297" s="2"/>
    </row>
    <row r="298" spans="1:17" ht="12.75">
      <c r="A298" s="9"/>
      <c r="B298" s="9"/>
      <c r="C298" s="10" t="s">
        <v>13</v>
      </c>
      <c r="D298" s="31">
        <f t="shared" si="25"/>
        <v>3.9998299999999998</v>
      </c>
      <c r="E298" s="31">
        <v>0.458</v>
      </c>
      <c r="F298" s="31">
        <v>0</v>
      </c>
      <c r="G298" s="31">
        <v>0.5357999999999999</v>
      </c>
      <c r="H298" s="31">
        <v>0</v>
      </c>
      <c r="I298" s="31">
        <v>0.5702999999999999</v>
      </c>
      <c r="J298" s="31">
        <v>0.7030299999999999</v>
      </c>
      <c r="K298" s="31">
        <v>0</v>
      </c>
      <c r="L298" s="31">
        <v>0.7516</v>
      </c>
      <c r="M298" s="31">
        <v>0.3025</v>
      </c>
      <c r="N298" s="31">
        <v>0</v>
      </c>
      <c r="O298" s="31">
        <v>0.6786</v>
      </c>
      <c r="P298" s="31">
        <v>0</v>
      </c>
      <c r="Q298" s="2"/>
    </row>
    <row r="299" spans="1:17" ht="12.75">
      <c r="A299" s="9"/>
      <c r="B299" s="9"/>
      <c r="C299" s="10" t="s">
        <v>97</v>
      </c>
      <c r="D299" s="31">
        <f t="shared" si="25"/>
        <v>0.1991</v>
      </c>
      <c r="E299" s="31">
        <v>0</v>
      </c>
      <c r="F299" s="31">
        <v>0.041</v>
      </c>
      <c r="G299" s="31">
        <v>0</v>
      </c>
      <c r="H299" s="31">
        <v>0</v>
      </c>
      <c r="I299" s="31">
        <v>0</v>
      </c>
      <c r="J299" s="31">
        <v>0.018</v>
      </c>
      <c r="K299" s="31">
        <v>0</v>
      </c>
      <c r="L299" s="31">
        <v>0</v>
      </c>
      <c r="M299" s="31">
        <v>0.0185</v>
      </c>
      <c r="N299" s="31">
        <v>0.055600000000000004</v>
      </c>
      <c r="O299" s="31">
        <v>0</v>
      </c>
      <c r="P299" s="31">
        <v>0.066</v>
      </c>
      <c r="Q299" s="2"/>
    </row>
    <row r="300" spans="1:17" ht="12.75">
      <c r="A300" s="9"/>
      <c r="B300" s="9"/>
      <c r="C300" s="10" t="s">
        <v>95</v>
      </c>
      <c r="D300" s="31">
        <f t="shared" si="25"/>
        <v>2.004</v>
      </c>
      <c r="E300" s="31">
        <v>1.194</v>
      </c>
      <c r="F300" s="31">
        <v>0</v>
      </c>
      <c r="G300" s="31">
        <v>0</v>
      </c>
      <c r="H300" s="31">
        <v>0</v>
      </c>
      <c r="I300" s="31">
        <v>0.4</v>
      </c>
      <c r="J300" s="31">
        <v>0.41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2"/>
    </row>
    <row r="301" spans="1:17" ht="12.75">
      <c r="A301" s="9"/>
      <c r="B301" s="9"/>
      <c r="C301" s="10" t="s">
        <v>157</v>
      </c>
      <c r="D301" s="31">
        <f t="shared" si="25"/>
        <v>0.029920000000000002</v>
      </c>
      <c r="E301" s="31">
        <v>0</v>
      </c>
      <c r="F301" s="31">
        <v>0</v>
      </c>
      <c r="G301" s="31">
        <v>0.029920000000000002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2"/>
    </row>
    <row r="302" spans="1:17" ht="12.75">
      <c r="A302" s="9"/>
      <c r="B302" s="9"/>
      <c r="C302" s="10" t="s">
        <v>128</v>
      </c>
      <c r="D302" s="31">
        <f t="shared" si="25"/>
        <v>0.0958</v>
      </c>
      <c r="E302" s="31">
        <v>0</v>
      </c>
      <c r="F302" s="31">
        <v>0</v>
      </c>
      <c r="G302" s="31">
        <v>0</v>
      </c>
      <c r="H302" s="31">
        <v>0.0958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2"/>
    </row>
    <row r="303" spans="1:17" ht="12.75">
      <c r="A303" s="9"/>
      <c r="B303" s="9"/>
      <c r="C303" s="10" t="s">
        <v>101</v>
      </c>
      <c r="D303" s="31">
        <f t="shared" si="25"/>
        <v>5.5157</v>
      </c>
      <c r="E303" s="31">
        <v>0</v>
      </c>
      <c r="F303" s="31">
        <v>0.9716</v>
      </c>
      <c r="G303" s="31">
        <v>0.7832</v>
      </c>
      <c r="H303" s="31">
        <v>0.1953</v>
      </c>
      <c r="I303" s="31">
        <v>0.1976</v>
      </c>
      <c r="J303" s="31">
        <v>0.44950999999999997</v>
      </c>
      <c r="K303" s="31">
        <v>0.132</v>
      </c>
      <c r="L303" s="31">
        <v>0.95528</v>
      </c>
      <c r="M303" s="31">
        <v>0.38167</v>
      </c>
      <c r="N303" s="31">
        <v>0.6563</v>
      </c>
      <c r="O303" s="31">
        <v>0.1328</v>
      </c>
      <c r="P303" s="31">
        <v>0.66044</v>
      </c>
      <c r="Q303" s="2"/>
    </row>
    <row r="304" spans="1:17" ht="12.75">
      <c r="A304" s="9"/>
      <c r="B304" s="9"/>
      <c r="C304" s="10" t="s">
        <v>143</v>
      </c>
      <c r="D304" s="31">
        <f t="shared" si="25"/>
        <v>0.01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0.01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2"/>
    </row>
    <row r="305" spans="1:17" ht="12.75">
      <c r="A305" s="9"/>
      <c r="B305" s="9"/>
      <c r="C305" s="10" t="s">
        <v>104</v>
      </c>
      <c r="D305" s="31">
        <f t="shared" si="25"/>
        <v>0.02173</v>
      </c>
      <c r="E305" s="31">
        <v>0.02173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2"/>
    </row>
    <row r="306" spans="1:17" ht="12.75">
      <c r="A306" s="9"/>
      <c r="B306" s="9"/>
      <c r="C306" s="10" t="s">
        <v>114</v>
      </c>
      <c r="D306" s="31">
        <f t="shared" si="25"/>
        <v>0.18480000000000002</v>
      </c>
      <c r="E306" s="31">
        <v>0</v>
      </c>
      <c r="F306" s="31">
        <v>0</v>
      </c>
      <c r="G306" s="31">
        <v>0</v>
      </c>
      <c r="H306" s="31">
        <v>0.0354</v>
      </c>
      <c r="I306" s="31">
        <v>0</v>
      </c>
      <c r="J306" s="31">
        <v>0.04426</v>
      </c>
      <c r="K306" s="31">
        <v>0.04425</v>
      </c>
      <c r="L306" s="31">
        <v>0.06089</v>
      </c>
      <c r="M306" s="31">
        <v>0</v>
      </c>
      <c r="N306" s="31">
        <v>0</v>
      </c>
      <c r="O306" s="31">
        <v>0</v>
      </c>
      <c r="P306" s="31">
        <v>0</v>
      </c>
      <c r="Q306" s="2"/>
    </row>
    <row r="307" spans="1:17" ht="12.75">
      <c r="A307" s="9"/>
      <c r="B307" s="9"/>
      <c r="C307" s="10" t="s">
        <v>98</v>
      </c>
      <c r="D307" s="31">
        <f t="shared" si="25"/>
        <v>0.23213</v>
      </c>
      <c r="E307" s="31">
        <v>0</v>
      </c>
      <c r="F307" s="31">
        <v>0</v>
      </c>
      <c r="G307" s="31">
        <v>0</v>
      </c>
      <c r="H307" s="31">
        <v>0.04339</v>
      </c>
      <c r="I307" s="31">
        <v>0</v>
      </c>
      <c r="J307" s="31">
        <v>0</v>
      </c>
      <c r="K307" s="31">
        <v>0.11465</v>
      </c>
      <c r="L307" s="31">
        <v>0</v>
      </c>
      <c r="M307" s="31">
        <v>0</v>
      </c>
      <c r="N307" s="31">
        <v>0.07409</v>
      </c>
      <c r="O307" s="31">
        <v>0</v>
      </c>
      <c r="P307" s="31">
        <v>0</v>
      </c>
      <c r="Q307" s="2"/>
    </row>
    <row r="308" spans="1:17" ht="12.75">
      <c r="A308" s="9"/>
      <c r="B308" s="9"/>
      <c r="C308" s="10" t="s">
        <v>92</v>
      </c>
      <c r="D308" s="31">
        <f t="shared" si="25"/>
        <v>0.02902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0.02902</v>
      </c>
      <c r="M308" s="31">
        <v>0</v>
      </c>
      <c r="N308" s="31">
        <v>0</v>
      </c>
      <c r="O308" s="31">
        <v>0</v>
      </c>
      <c r="P308" s="31">
        <v>0</v>
      </c>
      <c r="Q308" s="2"/>
    </row>
    <row r="309" spans="1:17" ht="12.75">
      <c r="A309" s="9"/>
      <c r="B309" s="9"/>
      <c r="C309" s="10" t="s">
        <v>106</v>
      </c>
      <c r="D309" s="31">
        <f t="shared" si="25"/>
        <v>0.00873</v>
      </c>
      <c r="E309" s="31">
        <v>0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0.00873</v>
      </c>
      <c r="M309" s="31">
        <v>0</v>
      </c>
      <c r="N309" s="31">
        <v>0</v>
      </c>
      <c r="O309" s="31">
        <v>0</v>
      </c>
      <c r="P309" s="31">
        <v>0</v>
      </c>
      <c r="Q309" s="2"/>
    </row>
    <row r="310" spans="1:17" ht="12.75">
      <c r="A310" s="9"/>
      <c r="B310" s="9"/>
      <c r="C310" s="10" t="s">
        <v>153</v>
      </c>
      <c r="D310" s="31">
        <f t="shared" si="25"/>
        <v>0.077</v>
      </c>
      <c r="E310" s="31">
        <v>0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0.077</v>
      </c>
      <c r="P310" s="31">
        <v>0</v>
      </c>
      <c r="Q310" s="2"/>
    </row>
    <row r="311" spans="1:17" ht="12.75">
      <c r="A311" s="9"/>
      <c r="B311" s="9"/>
      <c r="C311" s="10" t="s">
        <v>81</v>
      </c>
      <c r="D311" s="31">
        <f t="shared" si="25"/>
        <v>0.05767</v>
      </c>
      <c r="E311" s="31">
        <v>0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0.0295</v>
      </c>
      <c r="O311" s="31">
        <v>0</v>
      </c>
      <c r="P311" s="31">
        <v>0.02817</v>
      </c>
      <c r="Q311" s="2"/>
    </row>
    <row r="312" spans="1:17" ht="12.75">
      <c r="A312" s="9"/>
      <c r="B312" s="9"/>
      <c r="C312" s="10" t="s">
        <v>150</v>
      </c>
      <c r="D312" s="31">
        <f t="shared" si="25"/>
        <v>0.04562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0.04562</v>
      </c>
      <c r="N312" s="31">
        <v>0</v>
      </c>
      <c r="O312" s="31">
        <v>0</v>
      </c>
      <c r="P312" s="31">
        <v>0</v>
      </c>
      <c r="Q312" s="2"/>
    </row>
    <row r="313" spans="1:17" ht="12.75">
      <c r="A313" s="9"/>
      <c r="B313" s="9"/>
      <c r="C313" s="10" t="s">
        <v>82</v>
      </c>
      <c r="D313" s="31">
        <f t="shared" si="25"/>
        <v>0.63907</v>
      </c>
      <c r="E313" s="31">
        <v>0.31880000000000003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0.02247</v>
      </c>
      <c r="N313" s="31">
        <v>0.074</v>
      </c>
      <c r="O313" s="31">
        <v>0.2238</v>
      </c>
      <c r="P313" s="31">
        <v>0</v>
      </c>
      <c r="Q313" s="2"/>
    </row>
    <row r="314" spans="1:17" ht="12.75">
      <c r="A314" s="9"/>
      <c r="B314" s="9"/>
      <c r="C314" s="10" t="s">
        <v>15</v>
      </c>
      <c r="D314" s="31">
        <f t="shared" si="25"/>
        <v>3.3908700000000005</v>
      </c>
      <c r="E314" s="31">
        <v>0.29</v>
      </c>
      <c r="F314" s="31">
        <v>0.011640000000000001</v>
      </c>
      <c r="G314" s="31">
        <v>0.4132</v>
      </c>
      <c r="H314" s="31">
        <v>0.4139</v>
      </c>
      <c r="I314" s="31">
        <v>0.0059900000000000005</v>
      </c>
      <c r="J314" s="31">
        <v>0.44360000000000005</v>
      </c>
      <c r="K314" s="31">
        <v>0</v>
      </c>
      <c r="L314" s="31">
        <v>0.45633999999999997</v>
      </c>
      <c r="M314" s="31">
        <v>0.32953</v>
      </c>
      <c r="N314" s="31">
        <v>0.4536</v>
      </c>
      <c r="O314" s="31">
        <v>0.020640000000000002</v>
      </c>
      <c r="P314" s="31">
        <v>0.55243</v>
      </c>
      <c r="Q314" s="2"/>
    </row>
    <row r="315" spans="1:17" ht="12.75">
      <c r="A315" s="9"/>
      <c r="B315" s="9"/>
      <c r="C315" s="10" t="s">
        <v>108</v>
      </c>
      <c r="D315" s="31">
        <f t="shared" si="25"/>
        <v>1.35228</v>
      </c>
      <c r="E315" s="31">
        <v>0</v>
      </c>
      <c r="F315" s="31">
        <v>0.058</v>
      </c>
      <c r="G315" s="31">
        <v>0.03541</v>
      </c>
      <c r="H315" s="31">
        <v>0</v>
      </c>
      <c r="I315" s="31">
        <v>0.09948</v>
      </c>
      <c r="J315" s="31">
        <v>0.21283000000000002</v>
      </c>
      <c r="K315" s="31">
        <v>0.6244</v>
      </c>
      <c r="L315" s="31">
        <v>0</v>
      </c>
      <c r="M315" s="31">
        <v>0</v>
      </c>
      <c r="N315" s="31">
        <v>0.10138</v>
      </c>
      <c r="O315" s="31">
        <v>0.22078</v>
      </c>
      <c r="P315" s="31">
        <v>0</v>
      </c>
      <c r="Q315" s="2"/>
    </row>
    <row r="316" spans="1:17" ht="12.75">
      <c r="A316" s="9"/>
      <c r="B316" s="9"/>
      <c r="C316" s="10" t="s">
        <v>144</v>
      </c>
      <c r="D316" s="31">
        <f t="shared" si="25"/>
        <v>5.41017</v>
      </c>
      <c r="E316" s="31">
        <v>0</v>
      </c>
      <c r="F316" s="31">
        <v>0</v>
      </c>
      <c r="G316" s="31">
        <v>0</v>
      </c>
      <c r="H316" s="31">
        <v>0.3335</v>
      </c>
      <c r="I316" s="31">
        <v>0.08658</v>
      </c>
      <c r="J316" s="31">
        <v>0</v>
      </c>
      <c r="K316" s="31">
        <v>0</v>
      </c>
      <c r="L316" s="31">
        <v>0</v>
      </c>
      <c r="M316" s="31">
        <v>0</v>
      </c>
      <c r="N316" s="31">
        <v>4.33049</v>
      </c>
      <c r="O316" s="31">
        <v>0</v>
      </c>
      <c r="P316" s="31">
        <v>0.6596000000000001</v>
      </c>
      <c r="Q316" s="2"/>
    </row>
    <row r="317" spans="1:17" ht="12.75">
      <c r="A317" s="9"/>
      <c r="B317" s="9"/>
      <c r="C317" s="10" t="s">
        <v>147</v>
      </c>
      <c r="D317" s="31">
        <f t="shared" si="25"/>
        <v>0.28758</v>
      </c>
      <c r="E317" s="31">
        <v>0</v>
      </c>
      <c r="F317" s="31">
        <v>0.01183</v>
      </c>
      <c r="G317" s="31">
        <v>0</v>
      </c>
      <c r="H317" s="31">
        <v>0.0198</v>
      </c>
      <c r="I317" s="31">
        <v>0</v>
      </c>
      <c r="J317" s="31">
        <v>0</v>
      </c>
      <c r="K317" s="31">
        <v>0.02126</v>
      </c>
      <c r="L317" s="31">
        <v>0</v>
      </c>
      <c r="M317" s="31">
        <v>0.01968</v>
      </c>
      <c r="N317" s="31">
        <v>0.19219999999999998</v>
      </c>
      <c r="O317" s="31">
        <v>0.02281</v>
      </c>
      <c r="P317" s="31">
        <v>0</v>
      </c>
      <c r="Q317" s="2"/>
    </row>
    <row r="318" spans="1:17" ht="12.75">
      <c r="A318" s="9"/>
      <c r="B318" s="9"/>
      <c r="C318" s="10" t="s">
        <v>136</v>
      </c>
      <c r="D318" s="31">
        <f t="shared" si="25"/>
        <v>0.08857</v>
      </c>
      <c r="E318" s="31">
        <v>0</v>
      </c>
      <c r="F318" s="31">
        <v>0</v>
      </c>
      <c r="G318" s="31">
        <v>0</v>
      </c>
      <c r="H318" s="31">
        <v>0</v>
      </c>
      <c r="I318" s="31">
        <v>0.04288</v>
      </c>
      <c r="J318" s="31">
        <v>0</v>
      </c>
      <c r="K318" s="31">
        <v>0</v>
      </c>
      <c r="L318" s="31">
        <v>0</v>
      </c>
      <c r="M318" s="31">
        <v>0</v>
      </c>
      <c r="N318" s="31">
        <v>0.03369</v>
      </c>
      <c r="O318" s="31">
        <v>0.002</v>
      </c>
      <c r="P318" s="31">
        <v>0.01</v>
      </c>
      <c r="Q318" s="2"/>
    </row>
    <row r="319" spans="1:17" ht="12.75">
      <c r="A319" s="9"/>
      <c r="B319" s="9"/>
      <c r="C319" s="10" t="s">
        <v>154</v>
      </c>
      <c r="D319" s="31">
        <f t="shared" si="25"/>
        <v>0.085</v>
      </c>
      <c r="E319" s="31">
        <v>0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0.085</v>
      </c>
      <c r="P319" s="31">
        <v>0</v>
      </c>
      <c r="Q319" s="2"/>
    </row>
    <row r="320" spans="1:17" ht="12.75">
      <c r="A320" s="9"/>
      <c r="B320" s="9"/>
      <c r="C320" s="10" t="s">
        <v>94</v>
      </c>
      <c r="D320" s="31">
        <f t="shared" si="25"/>
        <v>0.010039999999999999</v>
      </c>
      <c r="E320" s="31">
        <v>0</v>
      </c>
      <c r="F320" s="31">
        <v>0</v>
      </c>
      <c r="G320" s="31">
        <v>0</v>
      </c>
      <c r="H320" s="31">
        <v>0</v>
      </c>
      <c r="I320" s="31">
        <v>0.010039999999999999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2"/>
    </row>
    <row r="321" spans="1:17" ht="12.75">
      <c r="A321" s="9"/>
      <c r="B321" s="9"/>
      <c r="C321" s="10" t="s">
        <v>16</v>
      </c>
      <c r="D321" s="31">
        <f t="shared" si="25"/>
        <v>2.05983</v>
      </c>
      <c r="E321" s="31">
        <v>0</v>
      </c>
      <c r="F321" s="31">
        <v>0</v>
      </c>
      <c r="G321" s="31">
        <v>0.01007</v>
      </c>
      <c r="H321" s="31">
        <v>0.122</v>
      </c>
      <c r="I321" s="31">
        <v>0.70525</v>
      </c>
      <c r="J321" s="31">
        <v>0</v>
      </c>
      <c r="K321" s="31">
        <v>0.1658</v>
      </c>
      <c r="L321" s="31">
        <v>0</v>
      </c>
      <c r="M321" s="31">
        <v>0.0922</v>
      </c>
      <c r="N321" s="31">
        <v>0.17187</v>
      </c>
      <c r="O321" s="31">
        <v>0.7547999999999999</v>
      </c>
      <c r="P321" s="31">
        <v>0.037840000000000006</v>
      </c>
      <c r="Q321" s="2"/>
    </row>
    <row r="322" spans="1:17" ht="12.75">
      <c r="A322" s="9"/>
      <c r="B322" s="9"/>
      <c r="C322" s="10" t="s">
        <v>93</v>
      </c>
      <c r="D322" s="31">
        <f t="shared" si="25"/>
        <v>6.650440000000001</v>
      </c>
      <c r="E322" s="31">
        <v>0</v>
      </c>
      <c r="F322" s="31">
        <v>1.0727</v>
      </c>
      <c r="G322" s="31">
        <v>0.35064</v>
      </c>
      <c r="H322" s="31">
        <v>0.0865</v>
      </c>
      <c r="I322" s="31">
        <v>1.6822000000000001</v>
      </c>
      <c r="J322" s="31">
        <v>0.1502</v>
      </c>
      <c r="K322" s="31">
        <v>0</v>
      </c>
      <c r="L322" s="31">
        <v>1.92435</v>
      </c>
      <c r="M322" s="31">
        <v>0.2751</v>
      </c>
      <c r="N322" s="31">
        <v>0.1434</v>
      </c>
      <c r="O322" s="31">
        <v>0</v>
      </c>
      <c r="P322" s="31">
        <v>0.96535</v>
      </c>
      <c r="Q322" s="2"/>
    </row>
    <row r="323" spans="1:17" ht="12.75">
      <c r="A323" s="9"/>
      <c r="B323" s="9"/>
      <c r="C323" s="10" t="s">
        <v>129</v>
      </c>
      <c r="D323" s="31">
        <f t="shared" si="25"/>
        <v>0.07009</v>
      </c>
      <c r="E323" s="24">
        <v>0</v>
      </c>
      <c r="F323" s="24">
        <v>0</v>
      </c>
      <c r="G323" s="24">
        <v>0</v>
      </c>
      <c r="H323" s="24">
        <v>0.0384</v>
      </c>
      <c r="I323" s="24">
        <v>0</v>
      </c>
      <c r="J323" s="24">
        <v>0</v>
      </c>
      <c r="K323" s="24">
        <v>0</v>
      </c>
      <c r="L323" s="24">
        <v>0</v>
      </c>
      <c r="M323" s="24">
        <v>0</v>
      </c>
      <c r="N323" s="24">
        <v>0.03169</v>
      </c>
      <c r="O323" s="24">
        <v>0</v>
      </c>
      <c r="P323" s="24">
        <v>0</v>
      </c>
      <c r="Q323" s="2"/>
    </row>
    <row r="324" spans="1:17" ht="12.75">
      <c r="A324" s="9"/>
      <c r="B324" s="9"/>
      <c r="C324" s="10" t="s">
        <v>116</v>
      </c>
      <c r="D324" s="31">
        <f t="shared" si="25"/>
        <v>0.045</v>
      </c>
      <c r="E324" s="24">
        <v>0</v>
      </c>
      <c r="F324" s="24">
        <v>0</v>
      </c>
      <c r="G324" s="24">
        <v>0</v>
      </c>
      <c r="H324" s="24">
        <v>0</v>
      </c>
      <c r="I324" s="24">
        <v>0</v>
      </c>
      <c r="J324" s="24">
        <v>0</v>
      </c>
      <c r="K324" s="24">
        <v>0</v>
      </c>
      <c r="L324" s="24">
        <v>0</v>
      </c>
      <c r="M324" s="24">
        <v>0</v>
      </c>
      <c r="N324" s="24">
        <v>0</v>
      </c>
      <c r="O324" s="24">
        <v>0</v>
      </c>
      <c r="P324" s="24">
        <v>0.045</v>
      </c>
      <c r="Q324" s="2"/>
    </row>
    <row r="325" spans="1:17" ht="12.75">
      <c r="A325" s="9"/>
      <c r="B325" s="9"/>
      <c r="C325" s="9"/>
      <c r="D325" s="31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"/>
    </row>
    <row r="326" spans="1:17" ht="12.75">
      <c r="A326" s="9"/>
      <c r="B326" s="9"/>
      <c r="C326" s="9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"/>
    </row>
    <row r="327" spans="1:17" ht="12.75">
      <c r="A327" s="9"/>
      <c r="B327" s="7" t="s">
        <v>70</v>
      </c>
      <c r="C327" s="8" t="s">
        <v>71</v>
      </c>
      <c r="D327" s="11">
        <f>SUM(E327:P327)</f>
        <v>20646.59705</v>
      </c>
      <c r="E327" s="11">
        <f aca="true" t="shared" si="26" ref="E327:P327">SUM(E328:E336)</f>
        <v>2678.9592000000002</v>
      </c>
      <c r="F327" s="11">
        <f t="shared" si="26"/>
        <v>2356.58768</v>
      </c>
      <c r="G327" s="11">
        <f t="shared" si="26"/>
        <v>2994.53014</v>
      </c>
      <c r="H327" s="11">
        <f t="shared" si="26"/>
        <v>2741.39704</v>
      </c>
      <c r="I327" s="11">
        <f t="shared" si="26"/>
        <v>1132.23912</v>
      </c>
      <c r="J327" s="11">
        <f t="shared" si="26"/>
        <v>840.2394099999999</v>
      </c>
      <c r="K327" s="11">
        <f t="shared" si="26"/>
        <v>1224.9908300000002</v>
      </c>
      <c r="L327" s="11">
        <f t="shared" si="26"/>
        <v>882.29892</v>
      </c>
      <c r="M327" s="11">
        <f t="shared" si="26"/>
        <v>1208.8471299999999</v>
      </c>
      <c r="N327" s="11">
        <f t="shared" si="26"/>
        <v>1310.79757</v>
      </c>
      <c r="O327" s="11">
        <f t="shared" si="26"/>
        <v>1873.5804099999996</v>
      </c>
      <c r="P327" s="11">
        <f t="shared" si="26"/>
        <v>1402.1296</v>
      </c>
      <c r="Q327" s="2"/>
    </row>
    <row r="328" spans="1:17" ht="12.75">
      <c r="A328" s="9"/>
      <c r="B328" s="9"/>
      <c r="C328" s="10" t="s">
        <v>5</v>
      </c>
      <c r="D328" s="24">
        <f aca="true" t="shared" si="27" ref="D328:D377">SUM(E328:P328)</f>
        <v>4078.61542</v>
      </c>
      <c r="E328" s="24">
        <v>536.2297</v>
      </c>
      <c r="F328" s="24">
        <v>477.1398</v>
      </c>
      <c r="G328" s="24">
        <v>575.6239</v>
      </c>
      <c r="H328" s="24">
        <v>540.12096</v>
      </c>
      <c r="I328" s="24">
        <v>447.44692</v>
      </c>
      <c r="J328" s="24">
        <v>60.197410000000005</v>
      </c>
      <c r="K328" s="24">
        <v>202.30735</v>
      </c>
      <c r="L328" s="24">
        <v>164.24513000000002</v>
      </c>
      <c r="M328" s="24">
        <v>186.79243</v>
      </c>
      <c r="N328" s="24">
        <v>377.00822</v>
      </c>
      <c r="O328" s="24">
        <v>261.89532</v>
      </c>
      <c r="P328" s="24">
        <v>249.60828</v>
      </c>
      <c r="Q328" s="2"/>
    </row>
    <row r="329" spans="1:17" ht="12.75">
      <c r="A329" s="9"/>
      <c r="B329" s="9"/>
      <c r="C329" s="10" t="s">
        <v>6</v>
      </c>
      <c r="D329" s="31">
        <f t="shared" si="27"/>
        <v>10476.71922</v>
      </c>
      <c r="E329" s="24">
        <v>1241.97512</v>
      </c>
      <c r="F329" s="24">
        <v>1471.7246200000002</v>
      </c>
      <c r="G329" s="24">
        <v>1795.79244</v>
      </c>
      <c r="H329" s="24">
        <v>1772.34288</v>
      </c>
      <c r="I329" s="24">
        <v>354.978</v>
      </c>
      <c r="J329" s="24">
        <v>160.212</v>
      </c>
      <c r="K329" s="24">
        <v>488.099</v>
      </c>
      <c r="L329" s="24">
        <v>434.615</v>
      </c>
      <c r="M329" s="24">
        <v>603.6746999999999</v>
      </c>
      <c r="N329" s="24">
        <v>582.8466</v>
      </c>
      <c r="O329" s="24">
        <v>927.86786</v>
      </c>
      <c r="P329" s="24">
        <v>642.591</v>
      </c>
      <c r="Q329" s="2"/>
    </row>
    <row r="330" spans="1:17" ht="12.75">
      <c r="A330" s="9"/>
      <c r="B330" s="9"/>
      <c r="C330" s="10" t="s">
        <v>8</v>
      </c>
      <c r="D330" s="31">
        <f t="shared" si="27"/>
        <v>65.10554</v>
      </c>
      <c r="E330" s="30">
        <v>64.93247</v>
      </c>
      <c r="F330" s="30">
        <v>0</v>
      </c>
      <c r="G330" s="30">
        <v>0</v>
      </c>
      <c r="H330" s="30">
        <v>0.001</v>
      </c>
      <c r="I330" s="30">
        <v>0.026199999999999998</v>
      </c>
      <c r="J330" s="30">
        <v>0.004</v>
      </c>
      <c r="K330" s="30">
        <v>0.048659999999999995</v>
      </c>
      <c r="L330" s="30">
        <v>0.04779</v>
      </c>
      <c r="M330" s="30">
        <v>0</v>
      </c>
      <c r="N330" s="30">
        <v>0</v>
      </c>
      <c r="O330" s="30">
        <v>0.04542</v>
      </c>
      <c r="P330" s="30">
        <v>0</v>
      </c>
      <c r="Q330" s="2"/>
    </row>
    <row r="331" spans="1:17" ht="12.75">
      <c r="A331" s="9"/>
      <c r="B331" s="9"/>
      <c r="C331" s="10" t="s">
        <v>10</v>
      </c>
      <c r="D331" s="31">
        <f t="shared" si="27"/>
        <v>2313.7240200000006</v>
      </c>
      <c r="E331" s="31">
        <v>646.15802</v>
      </c>
      <c r="F331" s="31">
        <v>231.43626</v>
      </c>
      <c r="G331" s="31">
        <v>226.0668</v>
      </c>
      <c r="H331" s="31">
        <v>288.6632</v>
      </c>
      <c r="I331" s="31">
        <v>88.958</v>
      </c>
      <c r="J331" s="31">
        <v>136.427</v>
      </c>
      <c r="K331" s="31">
        <v>176.43532000000002</v>
      </c>
      <c r="L331" s="31">
        <v>43.982</v>
      </c>
      <c r="M331" s="31">
        <v>152.344</v>
      </c>
      <c r="N331" s="31">
        <v>121.85638</v>
      </c>
      <c r="O331" s="31">
        <v>89.175</v>
      </c>
      <c r="P331" s="31">
        <v>112.22203999999999</v>
      </c>
      <c r="Q331" s="2"/>
    </row>
    <row r="332" spans="1:17" ht="12.75">
      <c r="A332" s="9"/>
      <c r="B332" s="9"/>
      <c r="C332" s="10" t="s">
        <v>78</v>
      </c>
      <c r="D332" s="31">
        <f t="shared" si="27"/>
        <v>0.03</v>
      </c>
      <c r="E332" s="31">
        <v>0</v>
      </c>
      <c r="F332" s="31">
        <v>0</v>
      </c>
      <c r="G332" s="31">
        <v>0.008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0.014</v>
      </c>
      <c r="N332" s="31">
        <v>0.008</v>
      </c>
      <c r="O332" s="31">
        <v>0</v>
      </c>
      <c r="P332" s="31">
        <v>0</v>
      </c>
      <c r="Q332" s="2"/>
    </row>
    <row r="333" spans="1:17" ht="12.75">
      <c r="A333" s="9"/>
      <c r="B333" s="9"/>
      <c r="C333" s="10" t="s">
        <v>11</v>
      </c>
      <c r="D333" s="31">
        <f t="shared" si="27"/>
        <v>3530.80904</v>
      </c>
      <c r="E333" s="31">
        <v>145.66589000000002</v>
      </c>
      <c r="F333" s="31">
        <v>154.289</v>
      </c>
      <c r="G333" s="31">
        <v>348.896</v>
      </c>
      <c r="H333" s="31">
        <v>138.738</v>
      </c>
      <c r="I333" s="31">
        <v>240.83</v>
      </c>
      <c r="J333" s="31">
        <v>483.399</v>
      </c>
      <c r="K333" s="31">
        <v>358.1005</v>
      </c>
      <c r="L333" s="31">
        <v>239.409</v>
      </c>
      <c r="M333" s="31">
        <v>244.036</v>
      </c>
      <c r="N333" s="31">
        <v>229.07837</v>
      </c>
      <c r="O333" s="31">
        <v>550.659</v>
      </c>
      <c r="P333" s="31">
        <v>397.70828</v>
      </c>
      <c r="Q333" s="2"/>
    </row>
    <row r="334" spans="1:17" ht="12.75">
      <c r="A334" s="9"/>
      <c r="B334" s="9"/>
      <c r="C334" s="10" t="s">
        <v>81</v>
      </c>
      <c r="D334" s="31">
        <f t="shared" si="27"/>
        <v>175.90281</v>
      </c>
      <c r="E334" s="31">
        <v>43.998</v>
      </c>
      <c r="F334" s="31">
        <v>21.998</v>
      </c>
      <c r="G334" s="31">
        <v>43.983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21.986</v>
      </c>
      <c r="N334" s="31">
        <v>0</v>
      </c>
      <c r="O334" s="31">
        <v>43.93781</v>
      </c>
      <c r="P334" s="31">
        <v>0</v>
      </c>
      <c r="Q334" s="2"/>
    </row>
    <row r="335" spans="1:17" ht="12.75">
      <c r="A335" s="9"/>
      <c r="B335" s="9"/>
      <c r="C335" s="10" t="s">
        <v>144</v>
      </c>
      <c r="D335" s="31">
        <f t="shared" si="27"/>
        <v>1.531</v>
      </c>
      <c r="E335" s="30">
        <v>0</v>
      </c>
      <c r="F335" s="30">
        <v>0</v>
      </c>
      <c r="G335" s="30">
        <v>0</v>
      </c>
      <c r="H335" s="30">
        <v>1.531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2"/>
    </row>
    <row r="336" spans="1:17" ht="12.75">
      <c r="A336" s="9"/>
      <c r="B336" s="9"/>
      <c r="C336" s="10" t="s">
        <v>136</v>
      </c>
      <c r="D336" s="31">
        <f t="shared" si="27"/>
        <v>4.16</v>
      </c>
      <c r="E336" s="24">
        <v>0</v>
      </c>
      <c r="F336" s="24">
        <v>0</v>
      </c>
      <c r="G336" s="24">
        <v>4.16</v>
      </c>
      <c r="H336" s="24">
        <v>0</v>
      </c>
      <c r="I336" s="24">
        <v>0</v>
      </c>
      <c r="J336" s="24">
        <v>0</v>
      </c>
      <c r="K336" s="24">
        <v>0</v>
      </c>
      <c r="L336" s="24">
        <v>0</v>
      </c>
      <c r="M336" s="24">
        <v>0</v>
      </c>
      <c r="N336" s="24">
        <v>0</v>
      </c>
      <c r="O336" s="24">
        <v>0</v>
      </c>
      <c r="P336" s="24">
        <v>0</v>
      </c>
      <c r="Q336" s="2"/>
    </row>
    <row r="337" spans="1:17" ht="12.75">
      <c r="A337" s="9"/>
      <c r="B337" s="9"/>
      <c r="C337" s="9"/>
      <c r="D337" s="24"/>
      <c r="E337" s="24"/>
      <c r="F337" s="24"/>
      <c r="G337" s="26"/>
      <c r="H337" s="24"/>
      <c r="I337" s="24"/>
      <c r="J337" s="24"/>
      <c r="K337" s="24"/>
      <c r="L337" s="24"/>
      <c r="M337" s="24"/>
      <c r="N337" s="24"/>
      <c r="O337" s="24"/>
      <c r="P337" s="24"/>
      <c r="Q337" s="2"/>
    </row>
    <row r="338" spans="1:17" ht="12.75">
      <c r="A338" s="9"/>
      <c r="B338" s="7" t="s">
        <v>72</v>
      </c>
      <c r="C338" s="8" t="s">
        <v>73</v>
      </c>
      <c r="D338" s="11">
        <f>SUM(E338:P338)</f>
        <v>52778.129420000005</v>
      </c>
      <c r="E338" s="11">
        <f aca="true" t="shared" si="28" ref="E338:P338">SUM(E339:E378)</f>
        <v>2176.5163100000004</v>
      </c>
      <c r="F338" s="11">
        <f t="shared" si="28"/>
        <v>3083.4951300000002</v>
      </c>
      <c r="G338" s="11">
        <f t="shared" si="28"/>
        <v>4042.177820000001</v>
      </c>
      <c r="H338" s="11">
        <f t="shared" si="28"/>
        <v>3886.3829700000006</v>
      </c>
      <c r="I338" s="11">
        <f t="shared" si="28"/>
        <v>3597.7520099999997</v>
      </c>
      <c r="J338" s="11">
        <f t="shared" si="28"/>
        <v>5374.703729999998</v>
      </c>
      <c r="K338" s="11">
        <f t="shared" si="28"/>
        <v>3816.2906399999997</v>
      </c>
      <c r="L338" s="11">
        <f t="shared" si="28"/>
        <v>5854.21943</v>
      </c>
      <c r="M338" s="11">
        <f t="shared" si="28"/>
        <v>4262.778850000001</v>
      </c>
      <c r="N338" s="11">
        <f t="shared" si="28"/>
        <v>5830.07089</v>
      </c>
      <c r="O338" s="11">
        <f t="shared" si="28"/>
        <v>5036.077120000001</v>
      </c>
      <c r="P338" s="11">
        <f t="shared" si="28"/>
        <v>5817.664519999999</v>
      </c>
      <c r="Q338" s="2"/>
    </row>
    <row r="339" spans="1:17" ht="12.75">
      <c r="A339" s="9"/>
      <c r="B339" s="9"/>
      <c r="C339" s="16" t="s">
        <v>0</v>
      </c>
      <c r="D339" s="24">
        <f t="shared" si="27"/>
        <v>222.309</v>
      </c>
      <c r="E339" s="17">
        <v>34.808</v>
      </c>
      <c r="F339" s="17">
        <v>21.75</v>
      </c>
      <c r="G339" s="17">
        <v>0</v>
      </c>
      <c r="H339" s="24">
        <v>22.102</v>
      </c>
      <c r="I339" s="24">
        <v>0</v>
      </c>
      <c r="J339" s="24">
        <v>22</v>
      </c>
      <c r="K339" s="24">
        <v>62.989</v>
      </c>
      <c r="L339" s="24">
        <v>43.62</v>
      </c>
      <c r="M339" s="24">
        <v>0</v>
      </c>
      <c r="N339" s="24">
        <v>15.04</v>
      </c>
      <c r="O339" s="24">
        <v>0</v>
      </c>
      <c r="P339" s="24">
        <v>0</v>
      </c>
      <c r="Q339" s="2"/>
    </row>
    <row r="340" spans="1:17" ht="12.75">
      <c r="A340" s="9"/>
      <c r="B340" s="9"/>
      <c r="C340" s="16" t="s">
        <v>85</v>
      </c>
      <c r="D340" s="31">
        <f t="shared" si="27"/>
        <v>40.742000000000004</v>
      </c>
      <c r="E340" s="17">
        <v>19.927</v>
      </c>
      <c r="F340" s="17">
        <v>0</v>
      </c>
      <c r="G340" s="17">
        <v>0</v>
      </c>
      <c r="H340" s="24">
        <v>0</v>
      </c>
      <c r="I340" s="24">
        <v>0</v>
      </c>
      <c r="J340" s="24">
        <v>0</v>
      </c>
      <c r="K340" s="24">
        <v>0</v>
      </c>
      <c r="L340" s="24">
        <v>0</v>
      </c>
      <c r="M340" s="24">
        <v>0</v>
      </c>
      <c r="N340" s="24">
        <v>0</v>
      </c>
      <c r="O340" s="24">
        <v>0</v>
      </c>
      <c r="P340" s="24">
        <v>20.815</v>
      </c>
      <c r="Q340" s="2"/>
    </row>
    <row r="341" spans="1:17" ht="12.75">
      <c r="A341" s="9"/>
      <c r="B341" s="9"/>
      <c r="C341" s="16" t="s">
        <v>96</v>
      </c>
      <c r="D341" s="31">
        <f t="shared" si="27"/>
        <v>0.039</v>
      </c>
      <c r="E341" s="17">
        <v>0</v>
      </c>
      <c r="F341" s="17">
        <v>0</v>
      </c>
      <c r="G341" s="17">
        <v>0</v>
      </c>
      <c r="H341" s="24">
        <v>0.039</v>
      </c>
      <c r="I341" s="24">
        <v>0</v>
      </c>
      <c r="J341" s="24">
        <v>0</v>
      </c>
      <c r="K341" s="24">
        <v>0</v>
      </c>
      <c r="L341" s="24">
        <v>0</v>
      </c>
      <c r="M341" s="24">
        <v>0</v>
      </c>
      <c r="N341" s="24">
        <v>0</v>
      </c>
      <c r="O341" s="24">
        <v>0</v>
      </c>
      <c r="P341" s="24">
        <v>0</v>
      </c>
      <c r="Q341" s="2"/>
    </row>
    <row r="342" spans="1:17" ht="12.75">
      <c r="A342" s="9"/>
      <c r="B342" s="9"/>
      <c r="C342" s="16" t="s">
        <v>1</v>
      </c>
      <c r="D342" s="31">
        <f t="shared" si="27"/>
        <v>8.12</v>
      </c>
      <c r="E342" s="17">
        <v>0</v>
      </c>
      <c r="F342" s="17">
        <v>0</v>
      </c>
      <c r="G342" s="17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8.12</v>
      </c>
      <c r="N342" s="31">
        <v>0</v>
      </c>
      <c r="O342" s="31">
        <v>0</v>
      </c>
      <c r="P342" s="31">
        <v>0</v>
      </c>
      <c r="Q342" s="2"/>
    </row>
    <row r="343" spans="1:17" ht="12.75">
      <c r="A343" s="9"/>
      <c r="B343" s="9"/>
      <c r="C343" s="16" t="s">
        <v>79</v>
      </c>
      <c r="D343" s="31">
        <f t="shared" si="27"/>
        <v>185.476</v>
      </c>
      <c r="E343" s="17">
        <v>6.33</v>
      </c>
      <c r="F343" s="17">
        <v>15.115</v>
      </c>
      <c r="G343" s="17">
        <v>17.814</v>
      </c>
      <c r="H343" s="24">
        <v>20.078</v>
      </c>
      <c r="I343" s="24">
        <v>7.763</v>
      </c>
      <c r="J343" s="24">
        <v>40.542</v>
      </c>
      <c r="K343" s="24">
        <v>0</v>
      </c>
      <c r="L343" s="24">
        <v>0</v>
      </c>
      <c r="M343" s="24">
        <v>19.08</v>
      </c>
      <c r="N343" s="24">
        <v>20.95</v>
      </c>
      <c r="O343" s="24">
        <v>18.509</v>
      </c>
      <c r="P343" s="24">
        <v>19.295</v>
      </c>
      <c r="Q343" s="2"/>
    </row>
    <row r="344" spans="1:17" ht="12.75">
      <c r="A344" s="9"/>
      <c r="B344" s="9"/>
      <c r="C344" s="16" t="s">
        <v>130</v>
      </c>
      <c r="D344" s="31">
        <f t="shared" si="27"/>
        <v>756.372</v>
      </c>
      <c r="E344" s="17">
        <v>0</v>
      </c>
      <c r="F344" s="17">
        <v>0</v>
      </c>
      <c r="G344" s="17">
        <v>0</v>
      </c>
      <c r="H344" s="24">
        <v>133.356</v>
      </c>
      <c r="I344" s="24">
        <v>76.294</v>
      </c>
      <c r="J344" s="24">
        <v>152.033</v>
      </c>
      <c r="K344" s="24">
        <v>96.075</v>
      </c>
      <c r="L344" s="24">
        <v>76.497</v>
      </c>
      <c r="M344" s="24">
        <v>0</v>
      </c>
      <c r="N344" s="24">
        <v>0</v>
      </c>
      <c r="O344" s="24">
        <v>0</v>
      </c>
      <c r="P344" s="24">
        <v>222.117</v>
      </c>
      <c r="Q344" s="2"/>
    </row>
    <row r="345" spans="1:17" ht="12.75">
      <c r="A345" s="9"/>
      <c r="B345" s="9"/>
      <c r="C345" s="16" t="s">
        <v>3</v>
      </c>
      <c r="D345" s="31">
        <f t="shared" si="27"/>
        <v>0.025</v>
      </c>
      <c r="E345" s="17">
        <v>0</v>
      </c>
      <c r="F345" s="17">
        <v>0</v>
      </c>
      <c r="G345" s="17">
        <v>0</v>
      </c>
      <c r="H345" s="24">
        <v>0</v>
      </c>
      <c r="I345" s="24">
        <v>0</v>
      </c>
      <c r="J345" s="24">
        <v>0</v>
      </c>
      <c r="K345" s="24">
        <v>0</v>
      </c>
      <c r="L345" s="24">
        <v>0</v>
      </c>
      <c r="M345" s="24">
        <v>0</v>
      </c>
      <c r="N345" s="24">
        <v>0.025</v>
      </c>
      <c r="O345" s="24">
        <v>0</v>
      </c>
      <c r="P345" s="24">
        <v>0</v>
      </c>
      <c r="Q345" s="2"/>
    </row>
    <row r="346" spans="1:17" ht="12.75">
      <c r="A346" s="9"/>
      <c r="B346" s="9"/>
      <c r="C346" s="16" t="s">
        <v>151</v>
      </c>
      <c r="D346" s="31">
        <f t="shared" si="27"/>
        <v>14.432</v>
      </c>
      <c r="E346" s="17">
        <v>0</v>
      </c>
      <c r="F346" s="17">
        <v>0</v>
      </c>
      <c r="G346" s="17">
        <v>0</v>
      </c>
      <c r="H346" s="24">
        <v>0</v>
      </c>
      <c r="I346" s="24">
        <v>0</v>
      </c>
      <c r="J346" s="24">
        <v>0</v>
      </c>
      <c r="K346" s="24">
        <v>0</v>
      </c>
      <c r="L346" s="24">
        <v>0</v>
      </c>
      <c r="M346" s="24">
        <v>14.432</v>
      </c>
      <c r="N346" s="24">
        <v>0</v>
      </c>
      <c r="O346" s="24">
        <v>0</v>
      </c>
      <c r="P346" s="24">
        <v>0</v>
      </c>
      <c r="Q346" s="2"/>
    </row>
    <row r="347" spans="1:17" ht="12.75">
      <c r="A347" s="9"/>
      <c r="B347" s="9"/>
      <c r="C347" s="16" t="s">
        <v>77</v>
      </c>
      <c r="D347" s="31">
        <f t="shared" si="27"/>
        <v>718.34126</v>
      </c>
      <c r="E347" s="17">
        <v>20.121</v>
      </c>
      <c r="F347" s="17">
        <v>15.919</v>
      </c>
      <c r="G347" s="17">
        <v>18.208</v>
      </c>
      <c r="H347" s="24">
        <v>15.648</v>
      </c>
      <c r="I347" s="24">
        <v>46.618</v>
      </c>
      <c r="J347" s="24">
        <v>132.864</v>
      </c>
      <c r="K347" s="24">
        <v>140.536</v>
      </c>
      <c r="L347" s="24">
        <v>124.45276</v>
      </c>
      <c r="M347" s="24">
        <v>0</v>
      </c>
      <c r="N347" s="24">
        <v>53.136</v>
      </c>
      <c r="O347" s="24">
        <v>11.0565</v>
      </c>
      <c r="P347" s="24">
        <v>139.782</v>
      </c>
      <c r="Q347" s="2"/>
    </row>
    <row r="348" spans="1:17" ht="12.75">
      <c r="A348" s="9"/>
      <c r="B348" s="9"/>
      <c r="C348" s="16" t="s">
        <v>113</v>
      </c>
      <c r="D348" s="31">
        <f t="shared" si="27"/>
        <v>425.65299999999996</v>
      </c>
      <c r="E348" s="17">
        <v>0</v>
      </c>
      <c r="F348" s="17">
        <v>0</v>
      </c>
      <c r="G348" s="17">
        <v>61.029</v>
      </c>
      <c r="H348" s="30">
        <v>0</v>
      </c>
      <c r="I348" s="30">
        <v>0</v>
      </c>
      <c r="J348" s="30">
        <v>65.866</v>
      </c>
      <c r="K348" s="30">
        <v>37.821</v>
      </c>
      <c r="L348" s="30">
        <v>140.185</v>
      </c>
      <c r="M348" s="30">
        <v>40.025</v>
      </c>
      <c r="N348" s="30">
        <v>0</v>
      </c>
      <c r="O348" s="30">
        <v>39.508</v>
      </c>
      <c r="P348" s="30">
        <v>41.219</v>
      </c>
      <c r="Q348" s="2"/>
    </row>
    <row r="349" spans="1:17" ht="12.75">
      <c r="A349" s="9"/>
      <c r="B349" s="9"/>
      <c r="C349" s="16" t="s">
        <v>99</v>
      </c>
      <c r="D349" s="31">
        <f t="shared" si="27"/>
        <v>11.083</v>
      </c>
      <c r="E349" s="17">
        <v>0</v>
      </c>
      <c r="F349" s="17">
        <v>0</v>
      </c>
      <c r="G349" s="17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11.083</v>
      </c>
      <c r="Q349" s="2"/>
    </row>
    <row r="350" spans="1:17" ht="12.75">
      <c r="A350" s="9"/>
      <c r="B350" s="9"/>
      <c r="C350" s="16" t="s">
        <v>4</v>
      </c>
      <c r="D350" s="31">
        <f t="shared" si="27"/>
        <v>96.852</v>
      </c>
      <c r="E350" s="17">
        <v>0</v>
      </c>
      <c r="F350" s="17">
        <v>0.736</v>
      </c>
      <c r="G350" s="17">
        <v>1.152</v>
      </c>
      <c r="H350" s="31">
        <v>0</v>
      </c>
      <c r="I350" s="31">
        <v>1.108</v>
      </c>
      <c r="J350" s="31">
        <v>0</v>
      </c>
      <c r="K350" s="31">
        <v>0</v>
      </c>
      <c r="L350" s="31">
        <v>1.285</v>
      </c>
      <c r="M350" s="31">
        <v>0</v>
      </c>
      <c r="N350" s="31">
        <v>1.004</v>
      </c>
      <c r="O350" s="31">
        <v>1.641</v>
      </c>
      <c r="P350" s="31">
        <v>89.926</v>
      </c>
      <c r="Q350" s="2"/>
    </row>
    <row r="351" spans="1:17" ht="12.75">
      <c r="A351" s="9"/>
      <c r="B351" s="9"/>
      <c r="C351" s="16" t="s">
        <v>5</v>
      </c>
      <c r="D351" s="31">
        <f t="shared" si="27"/>
        <v>7874.1889900000015</v>
      </c>
      <c r="E351" s="17">
        <v>549.24125</v>
      </c>
      <c r="F351" s="17">
        <v>778.6559</v>
      </c>
      <c r="G351" s="17">
        <v>691.41021</v>
      </c>
      <c r="H351" s="30">
        <v>638.21879</v>
      </c>
      <c r="I351" s="30">
        <v>742.3149599999999</v>
      </c>
      <c r="J351" s="30">
        <v>534.5256800000001</v>
      </c>
      <c r="K351" s="30">
        <v>523.6773900000001</v>
      </c>
      <c r="L351" s="30">
        <v>804.8305300000001</v>
      </c>
      <c r="M351" s="30">
        <v>528.1970600000001</v>
      </c>
      <c r="N351" s="30">
        <v>715.0611600000001</v>
      </c>
      <c r="O351" s="30">
        <v>712.9034499999999</v>
      </c>
      <c r="P351" s="30">
        <v>655.15261</v>
      </c>
      <c r="Q351" s="2"/>
    </row>
    <row r="352" spans="1:17" ht="12.75">
      <c r="A352" s="9"/>
      <c r="B352" s="9"/>
      <c r="C352" s="16" t="s">
        <v>109</v>
      </c>
      <c r="D352" s="31">
        <f t="shared" si="27"/>
        <v>12.82647</v>
      </c>
      <c r="E352" s="17">
        <v>0</v>
      </c>
      <c r="F352" s="17">
        <v>2.45</v>
      </c>
      <c r="G352" s="17">
        <v>0.34442</v>
      </c>
      <c r="H352" s="31">
        <v>0</v>
      </c>
      <c r="I352" s="31">
        <v>4.40505</v>
      </c>
      <c r="J352" s="31">
        <v>0</v>
      </c>
      <c r="K352" s="31">
        <v>0</v>
      </c>
      <c r="L352" s="31">
        <v>2.794</v>
      </c>
      <c r="M352" s="31">
        <v>0</v>
      </c>
      <c r="N352" s="31">
        <v>0</v>
      </c>
      <c r="O352" s="31">
        <v>2.833</v>
      </c>
      <c r="P352" s="31">
        <v>0</v>
      </c>
      <c r="Q352" s="2"/>
    </row>
    <row r="353" spans="1:17" ht="12.75">
      <c r="A353" s="9"/>
      <c r="B353" s="9"/>
      <c r="C353" s="16" t="s">
        <v>6</v>
      </c>
      <c r="D353" s="31">
        <f t="shared" si="27"/>
        <v>1677.09913</v>
      </c>
      <c r="E353" s="17">
        <v>143.61087</v>
      </c>
      <c r="F353" s="17">
        <v>63.9324</v>
      </c>
      <c r="G353" s="17">
        <v>67.20066</v>
      </c>
      <c r="H353" s="31">
        <v>6.87758</v>
      </c>
      <c r="I353" s="31">
        <v>96.32475</v>
      </c>
      <c r="J353" s="31">
        <v>210.65720000000002</v>
      </c>
      <c r="K353" s="31">
        <v>273.52281</v>
      </c>
      <c r="L353" s="31">
        <v>235.73056</v>
      </c>
      <c r="M353" s="31">
        <v>143.9734</v>
      </c>
      <c r="N353" s="31">
        <v>154.27689999999998</v>
      </c>
      <c r="O353" s="31">
        <v>80.5488</v>
      </c>
      <c r="P353" s="31">
        <v>200.44320000000002</v>
      </c>
      <c r="Q353" s="2"/>
    </row>
    <row r="354" spans="1:17" ht="12.75">
      <c r="A354" s="9"/>
      <c r="B354" s="9"/>
      <c r="C354" s="16" t="s">
        <v>100</v>
      </c>
      <c r="D354" s="31">
        <f t="shared" si="27"/>
        <v>4.956</v>
      </c>
      <c r="E354" s="17">
        <v>0</v>
      </c>
      <c r="F354" s="17">
        <v>0</v>
      </c>
      <c r="G354" s="17">
        <v>0</v>
      </c>
      <c r="H354" s="31">
        <v>0</v>
      </c>
      <c r="I354" s="31">
        <v>0</v>
      </c>
      <c r="J354" s="31">
        <v>4.956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2"/>
    </row>
    <row r="355" spans="1:17" ht="12.75">
      <c r="A355" s="9"/>
      <c r="B355" s="9"/>
      <c r="C355" s="16" t="s">
        <v>7</v>
      </c>
      <c r="D355" s="31">
        <f t="shared" si="27"/>
        <v>575.74968</v>
      </c>
      <c r="E355" s="17">
        <v>0</v>
      </c>
      <c r="F355" s="17">
        <v>19.854</v>
      </c>
      <c r="G355" s="17">
        <v>97.574</v>
      </c>
      <c r="H355" s="31">
        <v>22.72</v>
      </c>
      <c r="I355" s="31">
        <v>67.8</v>
      </c>
      <c r="J355" s="31">
        <v>0</v>
      </c>
      <c r="K355" s="31">
        <v>0</v>
      </c>
      <c r="L355" s="31">
        <v>45.32</v>
      </c>
      <c r="M355" s="31">
        <v>105.75748</v>
      </c>
      <c r="N355" s="31">
        <v>119.1152</v>
      </c>
      <c r="O355" s="31">
        <v>0</v>
      </c>
      <c r="P355" s="31">
        <v>97.609</v>
      </c>
      <c r="Q355" s="2"/>
    </row>
    <row r="356" spans="1:17" ht="12.75">
      <c r="A356" s="9"/>
      <c r="B356" s="9"/>
      <c r="C356" s="16" t="s">
        <v>8</v>
      </c>
      <c r="D356" s="31">
        <f t="shared" si="27"/>
        <v>5033.183589999999</v>
      </c>
      <c r="E356" s="17">
        <v>294.5865</v>
      </c>
      <c r="F356" s="17">
        <v>376.33405</v>
      </c>
      <c r="G356" s="17">
        <v>390.48386999999997</v>
      </c>
      <c r="H356" s="31">
        <v>446.38106</v>
      </c>
      <c r="I356" s="31">
        <v>396.18421</v>
      </c>
      <c r="J356" s="31">
        <v>534.35444</v>
      </c>
      <c r="K356" s="31">
        <v>416.00802000000004</v>
      </c>
      <c r="L356" s="31">
        <v>754.9427099999999</v>
      </c>
      <c r="M356" s="31">
        <v>400.10931</v>
      </c>
      <c r="N356" s="31">
        <v>399.59209000000004</v>
      </c>
      <c r="O356" s="31">
        <v>253.4715</v>
      </c>
      <c r="P356" s="31">
        <v>370.73583</v>
      </c>
      <c r="Q356" s="2"/>
    </row>
    <row r="357" spans="1:17" ht="12.75">
      <c r="A357" s="9"/>
      <c r="B357" s="9"/>
      <c r="C357" s="16" t="s">
        <v>110</v>
      </c>
      <c r="D357" s="31">
        <f t="shared" si="27"/>
        <v>145.337</v>
      </c>
      <c r="E357" s="17">
        <v>0</v>
      </c>
      <c r="F357" s="17">
        <v>138</v>
      </c>
      <c r="G357" s="17">
        <v>0</v>
      </c>
      <c r="H357" s="31">
        <v>0</v>
      </c>
      <c r="I357" s="31">
        <v>0</v>
      </c>
      <c r="J357" s="31">
        <v>7.337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2"/>
    </row>
    <row r="358" spans="1:17" ht="12.75">
      <c r="A358" s="9"/>
      <c r="B358" s="9"/>
      <c r="C358" s="16" t="s">
        <v>9</v>
      </c>
      <c r="D358" s="31">
        <f t="shared" si="27"/>
        <v>13.882</v>
      </c>
      <c r="E358" s="17">
        <v>0</v>
      </c>
      <c r="F358" s="17">
        <v>0</v>
      </c>
      <c r="G358" s="17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9.013</v>
      </c>
      <c r="M358" s="31">
        <v>4.869</v>
      </c>
      <c r="N358" s="31">
        <v>0</v>
      </c>
      <c r="O358" s="31">
        <v>0</v>
      </c>
      <c r="P358" s="31">
        <v>0</v>
      </c>
      <c r="Q358" s="2"/>
    </row>
    <row r="359" spans="1:17" ht="12.75">
      <c r="A359" s="9"/>
      <c r="B359" s="9"/>
      <c r="C359" s="16" t="s">
        <v>10</v>
      </c>
      <c r="D359" s="31">
        <f t="shared" si="27"/>
        <v>18015.025820000003</v>
      </c>
      <c r="E359" s="17">
        <v>577.3902800000001</v>
      </c>
      <c r="F359" s="17">
        <v>907.1372</v>
      </c>
      <c r="G359" s="17">
        <v>1122.818</v>
      </c>
      <c r="H359" s="31">
        <v>1028.2469</v>
      </c>
      <c r="I359" s="31">
        <v>1415.6342</v>
      </c>
      <c r="J359" s="31">
        <v>883.5261999999999</v>
      </c>
      <c r="K359" s="31">
        <v>1219.00488</v>
      </c>
      <c r="L359" s="31">
        <v>1286.0371599999999</v>
      </c>
      <c r="M359" s="31">
        <v>1651.9184</v>
      </c>
      <c r="N359" s="31">
        <v>2305.04368</v>
      </c>
      <c r="O359" s="31">
        <v>2617.12872</v>
      </c>
      <c r="P359" s="31">
        <v>3001.1402000000003</v>
      </c>
      <c r="Q359" s="2"/>
    </row>
    <row r="360" spans="1:17" ht="12.75">
      <c r="A360" s="9"/>
      <c r="B360" s="9"/>
      <c r="C360" s="16" t="s">
        <v>78</v>
      </c>
      <c r="D360" s="31">
        <f t="shared" si="27"/>
        <v>246.942</v>
      </c>
      <c r="E360" s="17">
        <v>0</v>
      </c>
      <c r="F360" s="17">
        <v>0.048</v>
      </c>
      <c r="G360" s="17">
        <v>0</v>
      </c>
      <c r="H360" s="31">
        <v>0</v>
      </c>
      <c r="I360" s="31">
        <v>22.14</v>
      </c>
      <c r="J360" s="31">
        <v>0</v>
      </c>
      <c r="K360" s="31">
        <v>104.18</v>
      </c>
      <c r="L360" s="31">
        <v>54.764</v>
      </c>
      <c r="M360" s="31">
        <v>0</v>
      </c>
      <c r="N360" s="31">
        <v>21.93</v>
      </c>
      <c r="O360" s="31">
        <v>21.73</v>
      </c>
      <c r="P360" s="31">
        <v>22.15</v>
      </c>
      <c r="Q360" s="2"/>
    </row>
    <row r="361" spans="1:17" ht="12.75">
      <c r="A361" s="9"/>
      <c r="B361" s="9"/>
      <c r="C361" s="16" t="s">
        <v>11</v>
      </c>
      <c r="D361" s="31">
        <f t="shared" si="27"/>
        <v>5011.00891</v>
      </c>
      <c r="E361" s="17">
        <v>29.387310000000003</v>
      </c>
      <c r="F361" s="17">
        <v>235.4834</v>
      </c>
      <c r="G361" s="17">
        <v>969.21196</v>
      </c>
      <c r="H361" s="31">
        <v>510.98704</v>
      </c>
      <c r="I361" s="31">
        <v>228.63134</v>
      </c>
      <c r="J361" s="31">
        <v>393.26669</v>
      </c>
      <c r="K361" s="31">
        <v>179.50784</v>
      </c>
      <c r="L361" s="31">
        <v>306.7565</v>
      </c>
      <c r="M361" s="31">
        <v>285.69120000000004</v>
      </c>
      <c r="N361" s="31">
        <v>1123.1396599999998</v>
      </c>
      <c r="O361" s="31">
        <v>491.22109</v>
      </c>
      <c r="P361" s="31">
        <v>257.72488</v>
      </c>
      <c r="Q361" s="2"/>
    </row>
    <row r="362" spans="1:17" ht="12.75">
      <c r="A362" s="9"/>
      <c r="B362" s="9"/>
      <c r="C362" s="16" t="s">
        <v>127</v>
      </c>
      <c r="D362" s="31">
        <f t="shared" si="27"/>
        <v>19.521</v>
      </c>
      <c r="E362" s="17">
        <v>0</v>
      </c>
      <c r="F362" s="17">
        <v>0</v>
      </c>
      <c r="G362" s="17">
        <v>0</v>
      </c>
      <c r="H362" s="31">
        <v>2.239</v>
      </c>
      <c r="I362" s="31">
        <v>0</v>
      </c>
      <c r="J362" s="31">
        <v>0</v>
      </c>
      <c r="K362" s="31">
        <v>0</v>
      </c>
      <c r="L362" s="31">
        <v>0</v>
      </c>
      <c r="M362" s="31">
        <v>17.282</v>
      </c>
      <c r="N362" s="31">
        <v>0</v>
      </c>
      <c r="O362" s="31">
        <v>0</v>
      </c>
      <c r="P362" s="31">
        <v>0</v>
      </c>
      <c r="Q362" s="2"/>
    </row>
    <row r="363" spans="1:17" ht="12.75">
      <c r="A363" s="9"/>
      <c r="B363" s="9"/>
      <c r="C363" s="16" t="s">
        <v>12</v>
      </c>
      <c r="D363" s="31">
        <f t="shared" si="27"/>
        <v>75.501</v>
      </c>
      <c r="E363" s="17">
        <v>0</v>
      </c>
      <c r="F363" s="17">
        <v>0</v>
      </c>
      <c r="G363" s="17">
        <v>0</v>
      </c>
      <c r="H363" s="31">
        <v>0</v>
      </c>
      <c r="I363" s="31">
        <v>0</v>
      </c>
      <c r="J363" s="31">
        <v>10.751</v>
      </c>
      <c r="K363" s="31">
        <v>0</v>
      </c>
      <c r="L363" s="31">
        <v>0</v>
      </c>
      <c r="M363" s="31">
        <v>11.129</v>
      </c>
      <c r="N363" s="31">
        <v>0</v>
      </c>
      <c r="O363" s="31">
        <v>0</v>
      </c>
      <c r="P363" s="31">
        <v>53.621</v>
      </c>
      <c r="Q363" s="2"/>
    </row>
    <row r="364" spans="1:17" ht="12.75">
      <c r="A364" s="9"/>
      <c r="B364" s="9"/>
      <c r="C364" s="16" t="s">
        <v>156</v>
      </c>
      <c r="D364" s="31">
        <f t="shared" si="27"/>
        <v>16.896</v>
      </c>
      <c r="E364" s="17">
        <v>0</v>
      </c>
      <c r="F364" s="17">
        <v>0</v>
      </c>
      <c r="G364" s="17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16.896</v>
      </c>
      <c r="Q364" s="2"/>
    </row>
    <row r="365" spans="1:17" ht="12.75">
      <c r="A365" s="9"/>
      <c r="B365" s="9"/>
      <c r="C365" s="16" t="s">
        <v>114</v>
      </c>
      <c r="D365" s="31">
        <f t="shared" si="27"/>
        <v>2.915</v>
      </c>
      <c r="E365" s="17">
        <v>0</v>
      </c>
      <c r="F365" s="17">
        <v>0</v>
      </c>
      <c r="G365" s="17">
        <v>0</v>
      </c>
      <c r="H365" s="31">
        <v>2.915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2"/>
    </row>
    <row r="366" spans="1:17" ht="12.75">
      <c r="A366" s="9"/>
      <c r="B366" s="9"/>
      <c r="C366" s="16" t="s">
        <v>111</v>
      </c>
      <c r="D366" s="31">
        <f t="shared" si="27"/>
        <v>1.74</v>
      </c>
      <c r="E366" s="17">
        <v>0</v>
      </c>
      <c r="F366" s="17">
        <v>0.3</v>
      </c>
      <c r="G366" s="17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1.44</v>
      </c>
      <c r="O366" s="31">
        <v>0</v>
      </c>
      <c r="P366" s="31">
        <v>0</v>
      </c>
      <c r="Q366" s="2"/>
    </row>
    <row r="367" spans="1:17" ht="12.75">
      <c r="A367" s="9"/>
      <c r="B367" s="9"/>
      <c r="C367" s="16" t="s">
        <v>98</v>
      </c>
      <c r="D367" s="31">
        <f t="shared" si="27"/>
        <v>1180.3823300000001</v>
      </c>
      <c r="E367" s="17">
        <v>0</v>
      </c>
      <c r="F367" s="17">
        <v>0</v>
      </c>
      <c r="G367" s="17">
        <v>9.396</v>
      </c>
      <c r="H367" s="31">
        <v>154.86720000000003</v>
      </c>
      <c r="I367" s="31">
        <v>40.6766</v>
      </c>
      <c r="J367" s="31">
        <v>225.89452</v>
      </c>
      <c r="K367" s="31">
        <v>323.5282</v>
      </c>
      <c r="L367" s="31">
        <v>385.30521000000005</v>
      </c>
      <c r="M367" s="31">
        <v>0</v>
      </c>
      <c r="N367" s="31">
        <v>40.7146</v>
      </c>
      <c r="O367" s="31">
        <v>0</v>
      </c>
      <c r="P367" s="31">
        <v>0</v>
      </c>
      <c r="Q367" s="2"/>
    </row>
    <row r="368" spans="1:17" ht="12.75">
      <c r="A368" s="9"/>
      <c r="B368" s="9"/>
      <c r="C368" s="16" t="s">
        <v>81</v>
      </c>
      <c r="D368" s="31">
        <f t="shared" si="27"/>
        <v>8087.26954</v>
      </c>
      <c r="E368" s="17">
        <v>355.2021</v>
      </c>
      <c r="F368" s="17">
        <v>355.69718</v>
      </c>
      <c r="G368" s="17">
        <v>434.836</v>
      </c>
      <c r="H368" s="31">
        <v>680.7664</v>
      </c>
      <c r="I368" s="31">
        <v>235.2249</v>
      </c>
      <c r="J368" s="31">
        <v>2114.059</v>
      </c>
      <c r="K368" s="31">
        <v>261.9545</v>
      </c>
      <c r="L368" s="31">
        <v>948.863</v>
      </c>
      <c r="M368" s="31">
        <v>966.425</v>
      </c>
      <c r="N368" s="31">
        <v>837.0926</v>
      </c>
      <c r="O368" s="31">
        <v>579.0710600000001</v>
      </c>
      <c r="P368" s="31">
        <v>318.07779999999997</v>
      </c>
      <c r="Q368" s="2"/>
    </row>
    <row r="369" spans="1:17" ht="12.75">
      <c r="A369" s="9"/>
      <c r="B369" s="9"/>
      <c r="C369" s="16" t="s">
        <v>84</v>
      </c>
      <c r="D369" s="31">
        <f t="shared" si="27"/>
        <v>1662.4419999999996</v>
      </c>
      <c r="E369" s="17">
        <v>92.841</v>
      </c>
      <c r="F369" s="17">
        <v>143.059</v>
      </c>
      <c r="G369" s="17">
        <v>152.867</v>
      </c>
      <c r="H369" s="31">
        <v>129.646</v>
      </c>
      <c r="I369" s="31">
        <v>205.777</v>
      </c>
      <c r="J369" s="31">
        <v>0.217</v>
      </c>
      <c r="K369" s="31">
        <v>73.786</v>
      </c>
      <c r="L369" s="31">
        <v>550.669</v>
      </c>
      <c r="M369" s="31">
        <v>0</v>
      </c>
      <c r="N369" s="31">
        <v>0.469</v>
      </c>
      <c r="O369" s="31">
        <v>41.509</v>
      </c>
      <c r="P369" s="31">
        <v>271.602</v>
      </c>
      <c r="Q369" s="2"/>
    </row>
    <row r="370" spans="1:17" ht="12.75">
      <c r="A370" s="9"/>
      <c r="B370" s="9"/>
      <c r="C370" s="16" t="s">
        <v>14</v>
      </c>
      <c r="D370" s="31">
        <f t="shared" si="27"/>
        <v>2.9279999999999995</v>
      </c>
      <c r="E370" s="17">
        <v>0.039</v>
      </c>
      <c r="F370" s="17">
        <v>0</v>
      </c>
      <c r="G370" s="17">
        <v>2.7</v>
      </c>
      <c r="H370" s="31">
        <v>0.021</v>
      </c>
      <c r="I370" s="31">
        <v>0.021</v>
      </c>
      <c r="J370" s="31">
        <v>0.021</v>
      </c>
      <c r="K370" s="31">
        <v>0.042</v>
      </c>
      <c r="L370" s="31">
        <v>0.021</v>
      </c>
      <c r="M370" s="31">
        <v>0</v>
      </c>
      <c r="N370" s="31">
        <v>0.021</v>
      </c>
      <c r="O370" s="31">
        <v>0.042</v>
      </c>
      <c r="P370" s="31">
        <v>0</v>
      </c>
      <c r="Q370" s="2"/>
    </row>
    <row r="371" spans="1:17" ht="12.75">
      <c r="A371" s="9"/>
      <c r="B371" s="9"/>
      <c r="C371" s="16" t="s">
        <v>15</v>
      </c>
      <c r="D371" s="31">
        <f t="shared" si="27"/>
        <v>190.33700000000002</v>
      </c>
      <c r="E371" s="17">
        <v>9.927</v>
      </c>
      <c r="F371" s="17">
        <v>9.024</v>
      </c>
      <c r="G371" s="17">
        <v>0</v>
      </c>
      <c r="H371" s="31">
        <v>49.194</v>
      </c>
      <c r="I371" s="31">
        <v>0</v>
      </c>
      <c r="J371" s="31">
        <v>19.853</v>
      </c>
      <c r="K371" s="31">
        <v>65.287</v>
      </c>
      <c r="L371" s="31">
        <v>37.052</v>
      </c>
      <c r="M371" s="31">
        <v>0</v>
      </c>
      <c r="N371" s="31">
        <v>0</v>
      </c>
      <c r="O371" s="31">
        <v>0</v>
      </c>
      <c r="P371" s="31">
        <v>0</v>
      </c>
      <c r="Q371" s="2"/>
    </row>
    <row r="372" spans="1:17" ht="12.75">
      <c r="A372" s="9"/>
      <c r="B372" s="9"/>
      <c r="C372" s="16" t="s">
        <v>108</v>
      </c>
      <c r="D372" s="31">
        <f t="shared" si="27"/>
        <v>40.990700000000004</v>
      </c>
      <c r="E372" s="17">
        <v>0</v>
      </c>
      <c r="F372" s="17">
        <v>0</v>
      </c>
      <c r="G372" s="17">
        <v>4.0706999999999995</v>
      </c>
      <c r="H372" s="31">
        <v>0</v>
      </c>
      <c r="I372" s="31">
        <v>10.835</v>
      </c>
      <c r="J372" s="31">
        <v>0</v>
      </c>
      <c r="K372" s="31">
        <v>0</v>
      </c>
      <c r="L372" s="31">
        <v>15.931</v>
      </c>
      <c r="M372" s="31">
        <v>0</v>
      </c>
      <c r="N372" s="31">
        <v>0</v>
      </c>
      <c r="O372" s="31">
        <v>10.154</v>
      </c>
      <c r="P372" s="31">
        <v>0</v>
      </c>
      <c r="Q372" s="2"/>
    </row>
    <row r="373" spans="1:17" ht="12.75">
      <c r="A373" s="9"/>
      <c r="B373" s="9"/>
      <c r="C373" s="16" t="s">
        <v>144</v>
      </c>
      <c r="D373" s="31">
        <f t="shared" si="27"/>
        <v>373.832</v>
      </c>
      <c r="E373" s="17">
        <v>43.09</v>
      </c>
      <c r="F373" s="17">
        <v>0</v>
      </c>
      <c r="G373" s="17">
        <v>0.042</v>
      </c>
      <c r="H373" s="31">
        <v>22.08</v>
      </c>
      <c r="I373" s="31">
        <v>0</v>
      </c>
      <c r="J373" s="31">
        <v>21.98</v>
      </c>
      <c r="K373" s="31">
        <v>22.08</v>
      </c>
      <c r="L373" s="31">
        <v>22.02</v>
      </c>
      <c r="M373" s="31">
        <v>65.77</v>
      </c>
      <c r="N373" s="31">
        <v>22.02</v>
      </c>
      <c r="O373" s="31">
        <v>154.75</v>
      </c>
      <c r="P373" s="31">
        <v>0</v>
      </c>
      <c r="Q373" s="2"/>
    </row>
    <row r="374" spans="1:17" ht="12.75">
      <c r="A374" s="9"/>
      <c r="B374" s="9"/>
      <c r="C374" s="16" t="s">
        <v>94</v>
      </c>
      <c r="D374" s="31">
        <f t="shared" si="27"/>
        <v>8.290000000000001</v>
      </c>
      <c r="E374" s="17">
        <v>0.015</v>
      </c>
      <c r="F374" s="17">
        <v>0</v>
      </c>
      <c r="G374" s="17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8.275</v>
      </c>
      <c r="Q374" s="2"/>
    </row>
    <row r="375" spans="1:17" ht="12.75">
      <c r="A375" s="9"/>
      <c r="B375" s="9"/>
      <c r="C375" s="16" t="s">
        <v>80</v>
      </c>
      <c r="D375" s="31">
        <f t="shared" si="27"/>
        <v>8.13</v>
      </c>
      <c r="E375" s="17">
        <v>0</v>
      </c>
      <c r="F375" s="17">
        <v>0</v>
      </c>
      <c r="G375" s="17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8.13</v>
      </c>
      <c r="M375" s="30">
        <v>0</v>
      </c>
      <c r="N375" s="30">
        <v>0</v>
      </c>
      <c r="O375" s="30">
        <v>0</v>
      </c>
      <c r="P375" s="30">
        <v>0</v>
      </c>
      <c r="Q375" s="2"/>
    </row>
    <row r="376" spans="1:17" ht="12.75">
      <c r="A376" s="9"/>
      <c r="B376" s="9"/>
      <c r="C376" s="16" t="s">
        <v>121</v>
      </c>
      <c r="D376" s="31">
        <f t="shared" si="27"/>
        <v>1.02</v>
      </c>
      <c r="E376" s="17">
        <v>0</v>
      </c>
      <c r="F376" s="17">
        <v>0</v>
      </c>
      <c r="G376" s="17">
        <v>1.02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2"/>
    </row>
    <row r="377" spans="1:17" ht="12.75">
      <c r="A377" s="9"/>
      <c r="B377" s="9"/>
      <c r="C377" s="16" t="s">
        <v>88</v>
      </c>
      <c r="D377" s="31">
        <f t="shared" si="27"/>
        <v>16.291</v>
      </c>
      <c r="E377" s="17">
        <v>0</v>
      </c>
      <c r="F377" s="17">
        <v>0</v>
      </c>
      <c r="G377" s="17">
        <v>0</v>
      </c>
      <c r="H377" s="24">
        <v>0</v>
      </c>
      <c r="I377" s="24">
        <v>0</v>
      </c>
      <c r="J377" s="24">
        <v>0</v>
      </c>
      <c r="K377" s="24">
        <v>16.291</v>
      </c>
      <c r="L377" s="24">
        <v>0</v>
      </c>
      <c r="M377" s="24">
        <v>0</v>
      </c>
      <c r="N377" s="24">
        <v>0</v>
      </c>
      <c r="O377" s="24">
        <v>0</v>
      </c>
      <c r="P377" s="24">
        <v>0</v>
      </c>
      <c r="Q377" s="2"/>
    </row>
    <row r="378" spans="1:17" ht="12.75">
      <c r="A378" s="9"/>
      <c r="B378" s="9"/>
      <c r="C378" s="16"/>
      <c r="D378" s="31"/>
      <c r="E378" s="17"/>
      <c r="F378" s="17"/>
      <c r="G378" s="17"/>
      <c r="H378" s="24"/>
      <c r="I378" s="24"/>
      <c r="J378" s="24"/>
      <c r="K378" s="24"/>
      <c r="L378" s="24"/>
      <c r="M378" s="24"/>
      <c r="N378" s="24"/>
      <c r="O378" s="24"/>
      <c r="P378" s="24"/>
      <c r="Q378" s="2"/>
    </row>
    <row r="379" spans="1:17" ht="12.75">
      <c r="A379" s="9"/>
      <c r="B379" s="9"/>
      <c r="C379" s="16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"/>
    </row>
    <row r="380" spans="1:17" ht="12.75">
      <c r="A380" s="9"/>
      <c r="B380" s="36" t="s">
        <v>75</v>
      </c>
      <c r="C380" s="36"/>
      <c r="D380" s="12">
        <f>SUM(E380:P380)</f>
        <v>861791.55486</v>
      </c>
      <c r="E380" s="12">
        <v>82246.63671</v>
      </c>
      <c r="F380" s="12">
        <v>99329.25754999998</v>
      </c>
      <c r="G380" s="12">
        <v>107437.44084000001</v>
      </c>
      <c r="H380" s="12">
        <v>108617.31515000008</v>
      </c>
      <c r="I380" s="12">
        <v>49605.03356000001</v>
      </c>
      <c r="J380" s="12">
        <v>55356.82690999999</v>
      </c>
      <c r="K380" s="12">
        <v>72514.39372000002</v>
      </c>
      <c r="L380" s="12">
        <v>54052.99852000002</v>
      </c>
      <c r="M380" s="12">
        <v>46530.82895999996</v>
      </c>
      <c r="N380" s="12">
        <v>49218.85049</v>
      </c>
      <c r="O380" s="12">
        <v>62280.328279999965</v>
      </c>
      <c r="P380" s="12">
        <v>74601.64417</v>
      </c>
      <c r="Q380" s="2"/>
    </row>
    <row r="381" spans="1:17" ht="12.75">
      <c r="A381" s="9"/>
      <c r="B381" s="13" t="s">
        <v>76</v>
      </c>
      <c r="C381" s="9"/>
      <c r="D381" s="24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2"/>
    </row>
    <row r="382" spans="1:17" ht="12.75">
      <c r="A382" s="9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ht="12.75">
      <c r="A383" s="9"/>
      <c r="D383"/>
      <c r="Q383"/>
    </row>
    <row r="385" spans="5:12" ht="12.75">
      <c r="E385" s="33"/>
      <c r="F385" s="33"/>
      <c r="G385" s="33"/>
      <c r="H385" s="33"/>
      <c r="I385" s="33"/>
      <c r="J385" s="33"/>
      <c r="K385" s="33"/>
      <c r="L385" s="33"/>
    </row>
    <row r="386" spans="5:16" ht="12.75"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</row>
    <row r="387" spans="5:14" ht="12.75">
      <c r="E387" s="34"/>
      <c r="F387" s="34"/>
      <c r="G387" s="34"/>
      <c r="H387" s="34"/>
      <c r="I387" s="34"/>
      <c r="J387" s="34"/>
      <c r="K387" s="34"/>
      <c r="L387" s="34"/>
      <c r="M387" s="34"/>
      <c r="N387" s="34"/>
    </row>
    <row r="388" spans="5:16" ht="12.75"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</row>
  </sheetData>
  <sheetProtection/>
  <mergeCells count="6">
    <mergeCell ref="B380:C380"/>
    <mergeCell ref="B5:B6"/>
    <mergeCell ref="C5:C6"/>
    <mergeCell ref="D5:P5"/>
    <mergeCell ref="B8:C8"/>
    <mergeCell ref="B10:C1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38" r:id="rId1"/>
  <rowBreaks count="2" manualBreakCount="2">
    <brk id="114" min="1" max="19" man="1"/>
    <brk id="25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mperez</dc:creator>
  <cp:keywords/>
  <dc:description/>
  <cp:lastModifiedBy>Valle Rodríguez, David Salomón</cp:lastModifiedBy>
  <cp:lastPrinted>2016-05-04T21:20:06Z</cp:lastPrinted>
  <dcterms:created xsi:type="dcterms:W3CDTF">2012-02-01T16:29:17Z</dcterms:created>
  <dcterms:modified xsi:type="dcterms:W3CDTF">2019-02-19T21:50:37Z</dcterms:modified>
  <cp:category/>
  <cp:version/>
  <cp:contentType/>
  <cp:contentStatus/>
</cp:coreProperties>
</file>