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600" windowHeight="11760" activeTab="0"/>
  </bookViews>
  <sheets>
    <sheet name="5" sheetId="1" r:id="rId1"/>
  </sheets>
  <definedNames>
    <definedName name="_xlnm.Print_Area" localSheetId="0">'5'!$B$1:$P$439</definedName>
    <definedName name="_xlnm.Print_Titles" localSheetId="0">'5'!$2:$6</definedName>
  </definedNames>
  <calcPr fullCalcOnLoad="1"/>
</workbook>
</file>

<file path=xl/sharedStrings.xml><?xml version="1.0" encoding="utf-8"?>
<sst xmlns="http://schemas.openxmlformats.org/spreadsheetml/2006/main" count="448" uniqueCount="176">
  <si>
    <t>ALEMANIA</t>
  </si>
  <si>
    <t>AUSTRALIA</t>
  </si>
  <si>
    <t>BRASIL</t>
  </si>
  <si>
    <t>COLOMBIA</t>
  </si>
  <si>
    <t>COSTA RICA</t>
  </si>
  <si>
    <t>EL SALVADOR</t>
  </si>
  <si>
    <t>ESPAÑA</t>
  </si>
  <si>
    <t>ESTADOS UNIDOS</t>
  </si>
  <si>
    <t>FRANCIA</t>
  </si>
  <si>
    <t>GUATEMALA</t>
  </si>
  <si>
    <t>HONDURAS</t>
  </si>
  <si>
    <t>ITALIA</t>
  </si>
  <si>
    <t>JAMAICA</t>
  </si>
  <si>
    <t>PUERTO RICO</t>
  </si>
  <si>
    <t>REINO UNIDO</t>
  </si>
  <si>
    <t>SUECIA</t>
  </si>
  <si>
    <t>IRLANDA</t>
  </si>
  <si>
    <t>No.</t>
  </si>
  <si>
    <t>PRODUCTO/PAIS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</si>
  <si>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</si>
  <si>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</si>
  <si>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</si>
  <si>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</si>
  <si>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</si>
  <si>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</si>
  <si>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</si>
  <si>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</si>
  <si>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</si>
  <si>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</si>
  <si>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</si>
  <si>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</si>
  <si>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</si>
  <si>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TOTAL PRODUCTOS IMPORTANTES</t>
  </si>
  <si>
    <t>1.-</t>
  </si>
  <si>
    <t>CAFÉ</t>
  </si>
  <si>
    <t>2.-</t>
  </si>
  <si>
    <t>CARNE</t>
  </si>
  <si>
    <t>3.-</t>
  </si>
  <si>
    <t>LANGOSTA</t>
  </si>
  <si>
    <t>4.-</t>
  </si>
  <si>
    <t>CAMARÓN</t>
  </si>
  <si>
    <t>5.-</t>
  </si>
  <si>
    <t>ORO</t>
  </si>
  <si>
    <t>6.-</t>
  </si>
  <si>
    <t>MANÍ</t>
  </si>
  <si>
    <t>7.-</t>
  </si>
  <si>
    <t>GANADO</t>
  </si>
  <si>
    <t>8.-</t>
  </si>
  <si>
    <t>AZÚCAR</t>
  </si>
  <si>
    <t>9.-</t>
  </si>
  <si>
    <t>QUESO</t>
  </si>
  <si>
    <t>10.-</t>
  </si>
  <si>
    <t>FRIJOL</t>
  </si>
  <si>
    <t>11.-</t>
  </si>
  <si>
    <t>BANANO</t>
  </si>
  <si>
    <t>12.-</t>
  </si>
  <si>
    <t>PESCADOS FRESCOS</t>
  </si>
  <si>
    <t>13.-</t>
  </si>
  <si>
    <t>PROD. CERÁMICOS</t>
  </si>
  <si>
    <t>14.-</t>
  </si>
  <si>
    <t>HARINA DE TRIGO</t>
  </si>
  <si>
    <t>15.-</t>
  </si>
  <si>
    <t>CAFÉ INSTANTÁNEO</t>
  </si>
  <si>
    <t>16.-</t>
  </si>
  <si>
    <t>TABACO EN RAMA</t>
  </si>
  <si>
    <t>17.-</t>
  </si>
  <si>
    <t>PANADERÍA Y GALLETERÍA</t>
  </si>
  <si>
    <t>18.-</t>
  </si>
  <si>
    <t>CIGARROS Y SUCEDÁNEOS</t>
  </si>
  <si>
    <t>19.-</t>
  </si>
  <si>
    <t>REFINERÍA DE PETRÓLEO</t>
  </si>
  <si>
    <t>20.-</t>
  </si>
  <si>
    <t>INDUSTRIA DE LA BEBIDA</t>
  </si>
  <si>
    <t>Dic</t>
  </si>
  <si>
    <t>OTROS PRODUCTOS</t>
  </si>
  <si>
    <t>CANADÁ</t>
  </si>
  <si>
    <t>HOLANDA</t>
  </si>
  <si>
    <t>BÉLGICA</t>
  </si>
  <si>
    <t>PANAMÁ</t>
  </si>
  <si>
    <t>FINLANDIA</t>
  </si>
  <si>
    <t>PERÚ</t>
  </si>
  <si>
    <t>GRECIA</t>
  </si>
  <si>
    <t>BULGARIA</t>
  </si>
  <si>
    <t>NORUEGA</t>
  </si>
  <si>
    <t>MÉXICO</t>
  </si>
  <si>
    <t>RUSIA</t>
  </si>
  <si>
    <t>LIBERIA</t>
  </si>
  <si>
    <t>REPÚBLICA DOMINICANA</t>
  </si>
  <si>
    <t>JAPÓN</t>
  </si>
  <si>
    <t>POLONIA</t>
  </si>
  <si>
    <t>BOLIVIA</t>
  </si>
  <si>
    <t>KOREA DEL SUR</t>
  </si>
  <si>
    <t>MALASIA</t>
  </si>
  <si>
    <t>SUIZA</t>
  </si>
  <si>
    <t>GHANA</t>
  </si>
  <si>
    <t>VOLUMEN</t>
  </si>
  <si>
    <t>Fuente: DGA, CNDC/ENATREL</t>
  </si>
  <si>
    <t>VENEZUELA</t>
  </si>
  <si>
    <t>PORTUGAL</t>
  </si>
  <si>
    <t>ISLAS MARSHALL</t>
  </si>
  <si>
    <t>CHILE</t>
  </si>
  <si>
    <t>VIETNAM</t>
  </si>
  <si>
    <t>MALTA</t>
  </si>
  <si>
    <t>CUBA</t>
  </si>
  <si>
    <t>JORDANIA</t>
  </si>
  <si>
    <t>HAITÍ</t>
  </si>
  <si>
    <t>ARGENTINA</t>
  </si>
  <si>
    <t>LIBANO</t>
  </si>
  <si>
    <t>SINGAPUR</t>
  </si>
  <si>
    <t>(miles de kilogramos)</t>
  </si>
  <si>
    <t>EMIRATOS ÁRABES UNIDOS</t>
  </si>
  <si>
    <t>RUMANIA</t>
  </si>
  <si>
    <t>OMAN</t>
  </si>
  <si>
    <t>ESTONIA</t>
  </si>
  <si>
    <t>Los demás</t>
  </si>
  <si>
    <t>ALBANIA</t>
  </si>
  <si>
    <t>TURQUÍA</t>
  </si>
  <si>
    <t>CAMBOYA</t>
  </si>
  <si>
    <t>Exportaciones fob por país de destino de los 20 productos más importantes 2023</t>
  </si>
  <si>
    <t>GIBRALTAR</t>
  </si>
  <si>
    <t>UGANDA</t>
  </si>
  <si>
    <t>NUEVA ZELANDA</t>
  </si>
  <si>
    <t>SURÁFRICA</t>
  </si>
  <si>
    <t>HUNGRIA</t>
  </si>
  <si>
    <t>MAURITANIA</t>
  </si>
  <si>
    <t>ECUADOR</t>
  </si>
  <si>
    <t>AUSTRIA</t>
  </si>
  <si>
    <t>BAHREIN</t>
  </si>
  <si>
    <t>HONG KONG</t>
  </si>
  <si>
    <t>IRAQ</t>
  </si>
  <si>
    <t>ISRAEL</t>
  </si>
  <si>
    <t>MONTENEGRO</t>
  </si>
  <si>
    <t>TANZANIA, REPUBLICA UNIDA DE</t>
  </si>
  <si>
    <t>INDIA</t>
  </si>
  <si>
    <t>ISLAS CAIMÁN</t>
  </si>
  <si>
    <t>LATVIA</t>
  </si>
  <si>
    <t>PARAGUAY</t>
  </si>
  <si>
    <t>REPÚBLICA CHECA</t>
  </si>
  <si>
    <t>DINAMARCA</t>
  </si>
  <si>
    <t>GEORGIA</t>
  </si>
  <si>
    <t>ISLANDIA</t>
  </si>
  <si>
    <t>MACEDONIA</t>
  </si>
  <si>
    <t>BURKINA FASO</t>
  </si>
  <si>
    <t>CHIPRE</t>
  </si>
  <si>
    <t>COSTA DE MARFIL</t>
  </si>
  <si>
    <t>GUINEA</t>
  </si>
  <si>
    <t>KAZAKSTAN</t>
  </si>
  <si>
    <t>PAKISTAN</t>
  </si>
  <si>
    <t>SAN MARTIN (parte NEERLANDESA)</t>
  </si>
  <si>
    <t>SURINAM (GUAYANA HOLANDESAS)</t>
  </si>
  <si>
    <t>TAILANDIA</t>
  </si>
  <si>
    <t>ANTIGUA Y BARBADOS</t>
  </si>
  <si>
    <t>ESLOVENIA</t>
  </si>
  <si>
    <t>SERBIA Y MONTENEGRO</t>
  </si>
  <si>
    <t>URUGUAY</t>
  </si>
  <si>
    <t>ARABIA SAUDITA</t>
  </si>
  <si>
    <t>KENIA</t>
  </si>
  <si>
    <t>LITUANIA</t>
  </si>
  <si>
    <t>MARRUECOS</t>
  </si>
  <si>
    <t>REP. POPULAR DEL CONGO</t>
  </si>
  <si>
    <t>BELICE</t>
  </si>
  <si>
    <t>MACAU</t>
  </si>
  <si>
    <t>SERBIA</t>
  </si>
  <si>
    <t>CAMERUN</t>
  </si>
  <si>
    <t>ESLOVAQUIA</t>
  </si>
  <si>
    <t>ARMENIA</t>
  </si>
  <si>
    <t>ARUBA</t>
  </si>
  <si>
    <t>CHINA</t>
  </si>
  <si>
    <t>CROACIA</t>
  </si>
  <si>
    <t>FRANCESA POLINESIA</t>
  </si>
  <si>
    <t>DOMINICA</t>
  </si>
  <si>
    <t>BARBADOS</t>
  </si>
  <si>
    <t>TRINIDAD Y TOBAGO</t>
  </si>
  <si>
    <t>REPÚBLICA POPULAR DEMOCRÁTICA LAOS</t>
  </si>
  <si>
    <t>KUWAIT</t>
  </si>
  <si>
    <t>BENIN</t>
  </si>
</sst>
</file>

<file path=xl/styles.xml><?xml version="1.0" encoding="utf-8"?>
<styleSheet xmlns="http://schemas.openxmlformats.org/spreadsheetml/2006/main">
  <numFmts count="3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(* #,##0.000000000_);_(* \(#,##0.000000000\);_(* &quot;-&quot;??_);_(@_)"/>
    <numFmt numFmtId="175" formatCode="_(* #,##0.00000000_);_(* \(#,##0.0000000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_);_(* \(#,##0.0000\);_(* &quot;-&quot;????_);_(@_)"/>
    <numFmt numFmtId="180" formatCode="_-* #,##0.0_-;\-* #,##0.0_-;_-* &quot;-&quot;?_-;_-@_-"/>
    <numFmt numFmtId="181" formatCode="_-* #,##0.00\ _$_-;\-* #,##0.00\ _$_-;_-* &quot;-&quot;??\ _$_-;_-@_-"/>
    <numFmt numFmtId="182" formatCode="_ * #,##0.00_ ;_ * \-#,##0.00_ ;_ * &quot;-&quot;??_ ;_ @_ "/>
    <numFmt numFmtId="183" formatCode="_ * #,##0_ ;_ * \-#,##0_ ;_ * &quot;-&quot;??_ ;_ @_ 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0.00000000000"/>
    <numFmt numFmtId="187" formatCode="0.0000000000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47" applyNumberFormat="1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173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0" xfId="0" applyNumberFormat="1" applyFill="1" applyAlignment="1">
      <alignment/>
    </xf>
    <xf numFmtId="49" fontId="4" fillId="34" borderId="0" xfId="0" applyNumberFormat="1" applyFont="1" applyFill="1" applyBorder="1" applyAlignment="1" applyProtection="1">
      <alignment horizontal="center"/>
      <protection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2" fontId="0" fillId="33" borderId="0" xfId="0" applyNumberFormat="1" applyFill="1" applyAlignment="1">
      <alignment/>
    </xf>
    <xf numFmtId="173" fontId="5" fillId="33" borderId="0" xfId="0" applyNumberFormat="1" applyFont="1" applyFill="1" applyBorder="1" applyAlignment="1" applyProtection="1">
      <alignment/>
      <protection/>
    </xf>
    <xf numFmtId="43" fontId="0" fillId="33" borderId="0" xfId="0" applyNumberFormat="1" applyFill="1" applyAlignment="1">
      <alignment/>
    </xf>
    <xf numFmtId="43" fontId="2" fillId="33" borderId="0" xfId="0" applyNumberFormat="1" applyFont="1" applyFill="1" applyAlignment="1">
      <alignment/>
    </xf>
    <xf numFmtId="172" fontId="2" fillId="33" borderId="0" xfId="47" applyNumberFormat="1" applyFont="1" applyFill="1" applyAlignment="1">
      <alignment/>
    </xf>
    <xf numFmtId="171" fontId="2" fillId="33" borderId="0" xfId="47" applyFont="1" applyFill="1" applyAlignment="1">
      <alignment/>
    </xf>
    <xf numFmtId="172" fontId="0" fillId="33" borderId="0" xfId="47" applyNumberFormat="1" applyFont="1" applyFill="1" applyAlignment="1">
      <alignment/>
    </xf>
    <xf numFmtId="172" fontId="4" fillId="33" borderId="10" xfId="47" applyNumberFormat="1" applyFont="1" applyFill="1" applyBorder="1" applyAlignment="1" applyProtection="1">
      <alignment horizontal="center" vertical="center"/>
      <protection/>
    </xf>
    <xf numFmtId="172" fontId="4" fillId="33" borderId="0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172" fontId="0" fillId="33" borderId="10" xfId="47" applyNumberFormat="1" applyFont="1" applyFill="1" applyBorder="1" applyAlignment="1">
      <alignment/>
    </xf>
    <xf numFmtId="172" fontId="0" fillId="0" borderId="0" xfId="47" applyNumberFormat="1" applyFont="1" applyFill="1" applyAlignment="1">
      <alignment/>
    </xf>
    <xf numFmtId="172" fontId="42" fillId="34" borderId="10" xfId="47" applyNumberFormat="1" applyFont="1" applyFill="1" applyBorder="1" applyAlignment="1">
      <alignment/>
    </xf>
    <xf numFmtId="49" fontId="4" fillId="34" borderId="10" xfId="0" applyNumberFormat="1" applyFont="1" applyFill="1" applyBorder="1" applyAlignment="1" applyProtection="1">
      <alignment horizont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76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1"/>
  <sheetViews>
    <sheetView tabSelected="1" workbookViewId="0" topLeftCell="A1">
      <selection activeCell="A1" sqref="A1:IV16384"/>
    </sheetView>
  </sheetViews>
  <sheetFormatPr defaultColWidth="11.00390625" defaultRowHeight="12.75"/>
  <cols>
    <col min="1" max="1" width="2.125" style="7" customWidth="1"/>
    <col min="2" max="2" width="10.375" style="4" customWidth="1"/>
    <col min="3" max="3" width="30.75390625" style="4" customWidth="1"/>
    <col min="4" max="4" width="14.875" style="3" bestFit="1" customWidth="1"/>
    <col min="5" max="5" width="13.75390625" style="4" bestFit="1" customWidth="1"/>
    <col min="6" max="6" width="14.00390625" style="4" customWidth="1"/>
    <col min="7" max="7" width="14.625" style="4" customWidth="1"/>
    <col min="8" max="8" width="13.625" style="4" customWidth="1"/>
    <col min="9" max="9" width="13.50390625" style="4" customWidth="1"/>
    <col min="10" max="10" width="13.00390625" style="4" customWidth="1"/>
    <col min="11" max="11" width="13.875" style="4" customWidth="1"/>
    <col min="12" max="12" width="13.75390625" style="4" customWidth="1"/>
    <col min="13" max="13" width="13.375" style="4" customWidth="1"/>
    <col min="14" max="14" width="13.00390625" style="4" customWidth="1"/>
    <col min="15" max="15" width="13.50390625" style="4" customWidth="1"/>
    <col min="16" max="16" width="13.625" style="4" customWidth="1"/>
    <col min="17" max="16384" width="11.00390625" style="1" customWidth="1"/>
  </cols>
  <sheetData>
    <row r="1" spans="2:15" ht="12.75">
      <c r="B1" s="7"/>
      <c r="C1" s="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s="2" customFormat="1" ht="15">
      <c r="A2" s="7"/>
      <c r="B2" s="18" t="s">
        <v>118</v>
      </c>
      <c r="C2" s="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" customFormat="1" ht="14.25">
      <c r="A3" s="7"/>
      <c r="B3" s="6" t="s">
        <v>109</v>
      </c>
      <c r="C3" s="5"/>
      <c r="D3" s="21"/>
      <c r="E3" s="21"/>
      <c r="F3" s="21"/>
      <c r="G3" s="21"/>
      <c r="H3" s="21"/>
      <c r="I3" s="21"/>
      <c r="J3" s="21"/>
      <c r="K3" s="21"/>
      <c r="L3" s="21"/>
      <c r="M3" s="22"/>
      <c r="N3" s="22"/>
      <c r="O3" s="22"/>
      <c r="P3" s="5"/>
    </row>
    <row r="4" spans="2:16" ht="12.75">
      <c r="B4" s="7"/>
      <c r="C4" s="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12.75">
      <c r="B5" s="32" t="s">
        <v>17</v>
      </c>
      <c r="C5" s="34" t="s">
        <v>18</v>
      </c>
      <c r="D5" s="35" t="s">
        <v>95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ht="12.75">
      <c r="B6" s="33"/>
      <c r="C6" s="33"/>
      <c r="D6" s="24" t="s">
        <v>19</v>
      </c>
      <c r="E6" s="24" t="s">
        <v>20</v>
      </c>
      <c r="F6" s="24" t="s">
        <v>21</v>
      </c>
      <c r="G6" s="24" t="s">
        <v>22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4" t="s">
        <v>28</v>
      </c>
      <c r="N6" s="24" t="s">
        <v>29</v>
      </c>
      <c r="O6" s="9" t="s">
        <v>30</v>
      </c>
      <c r="P6" s="9" t="s">
        <v>73</v>
      </c>
    </row>
    <row r="7" spans="2:16" ht="12.75">
      <c r="B7" s="16"/>
      <c r="C7" s="1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8"/>
      <c r="P7" s="8"/>
    </row>
    <row r="8" spans="2:16" ht="12.75">
      <c r="B8" s="36" t="s">
        <v>31</v>
      </c>
      <c r="C8" s="36"/>
      <c r="D8" s="26">
        <f aca="true" t="shared" si="0" ref="D8:P8">+D10+D438</f>
        <v>1927853.942003664</v>
      </c>
      <c r="E8" s="26">
        <f t="shared" si="0"/>
        <v>252126.81086795064</v>
      </c>
      <c r="F8" s="26">
        <f t="shared" si="0"/>
        <v>228875.8721852675</v>
      </c>
      <c r="G8" s="26">
        <f t="shared" si="0"/>
        <v>268698.7052694263</v>
      </c>
      <c r="H8" s="26">
        <f t="shared" si="0"/>
        <v>165831.6049243109</v>
      </c>
      <c r="I8" s="26">
        <f t="shared" si="0"/>
        <v>143745.10166515718</v>
      </c>
      <c r="J8" s="26">
        <f t="shared" si="0"/>
        <v>159924.56031466683</v>
      </c>
      <c r="K8" s="26">
        <f t="shared" si="0"/>
        <v>125346.22465633668</v>
      </c>
      <c r="L8" s="26">
        <f t="shared" si="0"/>
        <v>127894.55615540968</v>
      </c>
      <c r="M8" s="26">
        <f t="shared" si="0"/>
        <v>94600.28388683128</v>
      </c>
      <c r="N8" s="26">
        <f t="shared" si="0"/>
        <v>102727.59201967559</v>
      </c>
      <c r="O8" s="26">
        <f t="shared" si="0"/>
        <v>130786.85653767655</v>
      </c>
      <c r="P8" s="26">
        <f t="shared" si="0"/>
        <v>127295.773520955</v>
      </c>
    </row>
    <row r="9" spans="2:16" ht="12.75">
      <c r="B9" s="7"/>
      <c r="C9" s="11"/>
      <c r="D9" s="23"/>
      <c r="E9" s="19"/>
      <c r="F9" s="19"/>
      <c r="G9" s="19"/>
      <c r="H9" s="19"/>
      <c r="I9" s="19"/>
      <c r="J9" s="19"/>
      <c r="K9" s="19"/>
      <c r="L9" s="19"/>
      <c r="M9" s="19"/>
      <c r="N9" s="7"/>
      <c r="O9" s="7"/>
      <c r="P9" s="7"/>
    </row>
    <row r="10" spans="2:16" ht="12.75">
      <c r="B10" s="37" t="s">
        <v>32</v>
      </c>
      <c r="C10" s="37"/>
      <c r="D10" s="25">
        <f>SUM(E10:P10)</f>
        <v>1154374.1110981074</v>
      </c>
      <c r="E10" s="25">
        <f aca="true" t="shared" si="1" ref="E10:P10">+E12+E68+E82+E98+E115+E122+E153+E158+E184+E192+E202+E209+E224+E233+E239+E250+E268+E284+E375+E386</f>
        <v>178683.8077049229</v>
      </c>
      <c r="F10" s="25">
        <f t="shared" si="1"/>
        <v>129839.25733166572</v>
      </c>
      <c r="G10" s="25">
        <f t="shared" si="1"/>
        <v>175196.3753661268</v>
      </c>
      <c r="H10" s="25">
        <f t="shared" si="1"/>
        <v>80462.21453698477</v>
      </c>
      <c r="I10" s="25">
        <f t="shared" si="1"/>
        <v>87595.93761887614</v>
      </c>
      <c r="J10" s="25">
        <f t="shared" si="1"/>
        <v>110991.76300258067</v>
      </c>
      <c r="K10" s="25">
        <f t="shared" si="1"/>
        <v>63801.69554336451</v>
      </c>
      <c r="L10" s="25">
        <f t="shared" si="1"/>
        <v>82324.26212126215</v>
      </c>
      <c r="M10" s="25">
        <f t="shared" si="1"/>
        <v>53349.444572232635</v>
      </c>
      <c r="N10" s="25">
        <f t="shared" si="1"/>
        <v>58715.88315595076</v>
      </c>
      <c r="O10" s="25">
        <f t="shared" si="1"/>
        <v>70443.78556086267</v>
      </c>
      <c r="P10" s="25">
        <f t="shared" si="1"/>
        <v>62969.68458327776</v>
      </c>
    </row>
    <row r="11" spans="2:16" ht="12.75">
      <c r="B11" s="7"/>
      <c r="C11" s="7"/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 ht="12.75">
      <c r="B12" s="12" t="s">
        <v>33</v>
      </c>
      <c r="C12" s="13" t="s">
        <v>34</v>
      </c>
      <c r="D12" s="26">
        <f>SUM(E12:P12)</f>
        <v>140571.59271</v>
      </c>
      <c r="E12" s="26">
        <f aca="true" t="shared" si="2" ref="E12:P12">+SUM(E13:E66)</f>
        <v>10318.765169999997</v>
      </c>
      <c r="F12" s="26">
        <f t="shared" si="2"/>
        <v>16430.141730000003</v>
      </c>
      <c r="G12" s="26">
        <f t="shared" si="2"/>
        <v>20729.33907</v>
      </c>
      <c r="H12" s="26">
        <f t="shared" si="2"/>
        <v>19134.516340000006</v>
      </c>
      <c r="I12" s="26">
        <f t="shared" si="2"/>
        <v>19557.67887</v>
      </c>
      <c r="J12" s="26">
        <f t="shared" si="2"/>
        <v>17818.73222</v>
      </c>
      <c r="K12" s="26">
        <f t="shared" si="2"/>
        <v>11514.72854</v>
      </c>
      <c r="L12" s="26">
        <f t="shared" si="2"/>
        <v>9849.712509999996</v>
      </c>
      <c r="M12" s="26">
        <f t="shared" si="2"/>
        <v>5264.58845</v>
      </c>
      <c r="N12" s="26">
        <f t="shared" si="2"/>
        <v>4122.07071</v>
      </c>
      <c r="O12" s="26">
        <f t="shared" si="2"/>
        <v>3343.9268</v>
      </c>
      <c r="P12" s="26">
        <f t="shared" si="2"/>
        <v>2487.3923000000004</v>
      </c>
    </row>
    <row r="13" spans="2:16" ht="12.75">
      <c r="B13" s="7"/>
      <c r="C13" s="11" t="s">
        <v>0</v>
      </c>
      <c r="D13" s="23">
        <f aca="true" t="shared" si="3" ref="D13:D64">SUM(E13:P13)</f>
        <v>6064.534669999999</v>
      </c>
      <c r="E13" s="23">
        <v>498.11042</v>
      </c>
      <c r="F13" s="23">
        <v>792.3292499999998</v>
      </c>
      <c r="G13" s="23">
        <v>1022.6550199999999</v>
      </c>
      <c r="H13" s="23">
        <v>754.5605299999999</v>
      </c>
      <c r="I13" s="23">
        <v>750.7045399999998</v>
      </c>
      <c r="J13" s="23">
        <v>763.30395</v>
      </c>
      <c r="K13" s="23">
        <v>749.11711</v>
      </c>
      <c r="L13" s="23">
        <v>486.00795</v>
      </c>
      <c r="M13" s="23">
        <v>120.12514999999999</v>
      </c>
      <c r="N13" s="23">
        <v>0</v>
      </c>
      <c r="O13" s="23">
        <v>0</v>
      </c>
      <c r="P13" s="23">
        <v>127.62075</v>
      </c>
    </row>
    <row r="14" spans="2:16" ht="12.75">
      <c r="B14" s="7"/>
      <c r="C14" s="11" t="s">
        <v>155</v>
      </c>
      <c r="D14" s="23">
        <f t="shared" si="3"/>
        <v>20.3805</v>
      </c>
      <c r="E14" s="23">
        <v>0</v>
      </c>
      <c r="F14" s="23">
        <v>0</v>
      </c>
      <c r="G14" s="23">
        <v>0</v>
      </c>
      <c r="H14" s="23">
        <v>0</v>
      </c>
      <c r="I14" s="23">
        <v>19.1675</v>
      </c>
      <c r="J14" s="23">
        <v>0</v>
      </c>
      <c r="K14" s="23">
        <v>0</v>
      </c>
      <c r="L14" s="23">
        <v>0</v>
      </c>
      <c r="M14" s="23">
        <v>0</v>
      </c>
      <c r="N14" s="23">
        <v>1.213</v>
      </c>
      <c r="O14" s="23">
        <v>0</v>
      </c>
      <c r="P14" s="23">
        <v>0</v>
      </c>
    </row>
    <row r="15" spans="2:16" ht="11.25" customHeight="1">
      <c r="B15" s="7"/>
      <c r="C15" s="11" t="s">
        <v>106</v>
      </c>
      <c r="D15" s="23">
        <f t="shared" si="3"/>
        <v>49.312780000000004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19.16475</v>
      </c>
      <c r="L15" s="23">
        <v>30.14803</v>
      </c>
      <c r="M15" s="23">
        <v>0</v>
      </c>
      <c r="N15" s="23">
        <v>0</v>
      </c>
      <c r="O15" s="23">
        <v>0</v>
      </c>
      <c r="P15" s="23">
        <v>0</v>
      </c>
    </row>
    <row r="16" spans="2:16" ht="12.75">
      <c r="B16" s="7"/>
      <c r="C16" s="11" t="s">
        <v>1</v>
      </c>
      <c r="D16" s="23">
        <f t="shared" si="3"/>
        <v>2601.5358300000003</v>
      </c>
      <c r="E16" s="23">
        <v>176.07392</v>
      </c>
      <c r="F16" s="23">
        <v>193.59783000000002</v>
      </c>
      <c r="G16" s="23">
        <v>307.99818</v>
      </c>
      <c r="H16" s="23">
        <v>219.772</v>
      </c>
      <c r="I16" s="23">
        <v>280.02115999999995</v>
      </c>
      <c r="J16" s="23">
        <v>238.06014000000002</v>
      </c>
      <c r="K16" s="23">
        <v>234.03162</v>
      </c>
      <c r="L16" s="23">
        <v>173.35278</v>
      </c>
      <c r="M16" s="23">
        <v>435.73364000000004</v>
      </c>
      <c r="N16" s="23">
        <v>61.49264</v>
      </c>
      <c r="O16" s="23">
        <v>79.76432000000001</v>
      </c>
      <c r="P16" s="23">
        <v>201.6376</v>
      </c>
    </row>
    <row r="17" spans="2:16" ht="12.75">
      <c r="B17" s="7"/>
      <c r="C17" s="11" t="s">
        <v>77</v>
      </c>
      <c r="D17" s="23">
        <f t="shared" si="3"/>
        <v>16810.829640000004</v>
      </c>
      <c r="E17" s="23">
        <v>479.74674</v>
      </c>
      <c r="F17" s="23">
        <v>1218.46016</v>
      </c>
      <c r="G17" s="23">
        <v>2495.5675699999997</v>
      </c>
      <c r="H17" s="23">
        <v>3087.229570000001</v>
      </c>
      <c r="I17" s="23">
        <v>3429.59159</v>
      </c>
      <c r="J17" s="23">
        <v>2268.3299500000003</v>
      </c>
      <c r="K17" s="23">
        <v>1141.3555800000001</v>
      </c>
      <c r="L17" s="23">
        <v>1451.90498</v>
      </c>
      <c r="M17" s="23">
        <v>144.977</v>
      </c>
      <c r="N17" s="23">
        <v>38.225</v>
      </c>
      <c r="O17" s="23">
        <v>0</v>
      </c>
      <c r="P17" s="23">
        <v>1055.4415</v>
      </c>
    </row>
    <row r="18" spans="2:16" ht="12.75">
      <c r="B18" s="7"/>
      <c r="C18" s="11" t="s">
        <v>75</v>
      </c>
      <c r="D18" s="23">
        <f t="shared" si="3"/>
        <v>4403.580679999999</v>
      </c>
      <c r="E18" s="23">
        <v>287.199</v>
      </c>
      <c r="F18" s="23">
        <v>755.8385800000001</v>
      </c>
      <c r="G18" s="23">
        <v>480.40475999999995</v>
      </c>
      <c r="H18" s="23">
        <v>477.68660000000006</v>
      </c>
      <c r="I18" s="23">
        <v>207.78489000000002</v>
      </c>
      <c r="J18" s="23">
        <v>676.4336999999999</v>
      </c>
      <c r="K18" s="23">
        <v>424.79121999999995</v>
      </c>
      <c r="L18" s="23">
        <v>670.9638299999999</v>
      </c>
      <c r="M18" s="23">
        <v>211.8897</v>
      </c>
      <c r="N18" s="23">
        <v>57.5025</v>
      </c>
      <c r="O18" s="23">
        <v>76.6865</v>
      </c>
      <c r="P18" s="23">
        <v>76.3994</v>
      </c>
    </row>
    <row r="19" spans="2:16" ht="12.75">
      <c r="B19" s="7"/>
      <c r="C19" s="11" t="s">
        <v>100</v>
      </c>
      <c r="D19" s="23">
        <f t="shared" si="3"/>
        <v>44.810869999999994</v>
      </c>
      <c r="E19" s="23">
        <v>13.541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20.020799999999998</v>
      </c>
      <c r="L19" s="23">
        <v>0</v>
      </c>
      <c r="M19" s="23">
        <v>11.24907</v>
      </c>
      <c r="N19" s="23">
        <v>0</v>
      </c>
      <c r="O19" s="23">
        <v>0</v>
      </c>
      <c r="P19" s="23">
        <v>0</v>
      </c>
    </row>
    <row r="20" spans="2:16" ht="12.75">
      <c r="B20" s="7"/>
      <c r="C20" s="11" t="s">
        <v>167</v>
      </c>
      <c r="D20" s="23">
        <f t="shared" si="3"/>
        <v>6.96216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0.42536</v>
      </c>
      <c r="M20" s="23">
        <v>0.4368</v>
      </c>
      <c r="N20" s="23">
        <v>6.1</v>
      </c>
      <c r="O20" s="23">
        <v>0</v>
      </c>
      <c r="P20" s="23">
        <v>0</v>
      </c>
    </row>
    <row r="21" spans="2:16" ht="12.75">
      <c r="B21" s="7"/>
      <c r="C21" s="11" t="s">
        <v>143</v>
      </c>
      <c r="D21" s="23">
        <f t="shared" si="3"/>
        <v>19.1015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19.1015</v>
      </c>
      <c r="M21" s="23">
        <v>0</v>
      </c>
      <c r="N21" s="23">
        <v>0</v>
      </c>
      <c r="O21" s="23">
        <v>0</v>
      </c>
      <c r="P21" s="23">
        <v>0</v>
      </c>
    </row>
    <row r="22" spans="2:16" ht="12.75">
      <c r="B22" s="7"/>
      <c r="C22" s="11" t="s">
        <v>4</v>
      </c>
      <c r="D22" s="23">
        <f t="shared" si="3"/>
        <v>7032.62414</v>
      </c>
      <c r="E22" s="23">
        <v>418.86895999999996</v>
      </c>
      <c r="F22" s="23">
        <v>846.2526299999997</v>
      </c>
      <c r="G22" s="23">
        <v>1129.51363</v>
      </c>
      <c r="H22" s="23">
        <v>653.6490499999998</v>
      </c>
      <c r="I22" s="23">
        <v>443.4875300000002</v>
      </c>
      <c r="J22" s="23">
        <v>865.1496500000002</v>
      </c>
      <c r="K22" s="23">
        <v>433.59723999999994</v>
      </c>
      <c r="L22" s="23">
        <v>633.14603</v>
      </c>
      <c r="M22" s="23">
        <v>523.1229699999999</v>
      </c>
      <c r="N22" s="23">
        <v>261.08479</v>
      </c>
      <c r="O22" s="23">
        <v>531.4804700000001</v>
      </c>
      <c r="P22" s="23">
        <v>293.27119</v>
      </c>
    </row>
    <row r="23" spans="2:16" ht="12.75">
      <c r="B23" s="7"/>
      <c r="C23" s="11" t="s">
        <v>103</v>
      </c>
      <c r="D23" s="23">
        <f t="shared" si="3"/>
        <v>419.44584</v>
      </c>
      <c r="E23" s="23">
        <v>0</v>
      </c>
      <c r="F23" s="23">
        <v>0</v>
      </c>
      <c r="G23" s="23">
        <v>0</v>
      </c>
      <c r="H23" s="23">
        <v>0</v>
      </c>
      <c r="I23" s="23">
        <v>113.85</v>
      </c>
      <c r="J23" s="23">
        <v>0</v>
      </c>
      <c r="K23" s="23">
        <v>0</v>
      </c>
      <c r="L23" s="23">
        <v>305.59584</v>
      </c>
      <c r="M23" s="23">
        <v>0</v>
      </c>
      <c r="N23" s="23">
        <v>0</v>
      </c>
      <c r="O23" s="23">
        <v>0</v>
      </c>
      <c r="P23" s="23">
        <v>0</v>
      </c>
    </row>
    <row r="24" spans="2:16" ht="12.75">
      <c r="B24" s="7"/>
      <c r="C24" s="11" t="s">
        <v>138</v>
      </c>
      <c r="D24" s="23">
        <f t="shared" si="3"/>
        <v>350.12008000000003</v>
      </c>
      <c r="E24" s="23">
        <v>0</v>
      </c>
      <c r="F24" s="23">
        <v>0</v>
      </c>
      <c r="G24" s="23">
        <v>58.77174000000001</v>
      </c>
      <c r="H24" s="23">
        <v>39.695</v>
      </c>
      <c r="I24" s="23">
        <v>79.27928</v>
      </c>
      <c r="J24" s="23">
        <v>39.183769999999996</v>
      </c>
      <c r="K24" s="23">
        <v>19.836</v>
      </c>
      <c r="L24" s="23">
        <v>32.43484</v>
      </c>
      <c r="M24" s="23">
        <v>22.50987</v>
      </c>
      <c r="N24" s="23">
        <v>38.19948</v>
      </c>
      <c r="O24" s="23">
        <v>0</v>
      </c>
      <c r="P24" s="23">
        <v>20.210099999999997</v>
      </c>
    </row>
    <row r="25" spans="2:16" ht="12.75">
      <c r="B25" s="7"/>
      <c r="C25" s="11" t="s">
        <v>110</v>
      </c>
      <c r="D25" s="23">
        <f t="shared" si="3"/>
        <v>2340.89226</v>
      </c>
      <c r="E25" s="23">
        <v>288.59264</v>
      </c>
      <c r="F25" s="23">
        <v>193.263</v>
      </c>
      <c r="G25" s="23">
        <v>250.07681999999997</v>
      </c>
      <c r="H25" s="23">
        <v>152.3259</v>
      </c>
      <c r="I25" s="23">
        <v>300.81230000000005</v>
      </c>
      <c r="J25" s="23">
        <v>173.19448</v>
      </c>
      <c r="K25" s="23">
        <v>307.95885</v>
      </c>
      <c r="L25" s="23">
        <v>184.4662</v>
      </c>
      <c r="M25" s="23">
        <v>238.57896999999997</v>
      </c>
      <c r="N25" s="23">
        <v>78.299</v>
      </c>
      <c r="O25" s="23">
        <v>115.3575</v>
      </c>
      <c r="P25" s="23">
        <v>57.9666</v>
      </c>
    </row>
    <row r="26" spans="2:16" ht="12.75">
      <c r="B26" s="7"/>
      <c r="C26" s="11" t="s">
        <v>6</v>
      </c>
      <c r="D26" s="23">
        <f t="shared" si="3"/>
        <v>2661.9968499999995</v>
      </c>
      <c r="E26" s="23">
        <v>251.391</v>
      </c>
      <c r="F26" s="23">
        <v>492.92508999999995</v>
      </c>
      <c r="G26" s="23">
        <v>154.74185</v>
      </c>
      <c r="H26" s="23">
        <v>411.97234999999995</v>
      </c>
      <c r="I26" s="23">
        <v>232.75288999999998</v>
      </c>
      <c r="J26" s="23">
        <v>196.22791999999998</v>
      </c>
      <c r="K26" s="23">
        <v>334.851</v>
      </c>
      <c r="L26" s="23">
        <v>256.0209</v>
      </c>
      <c r="M26" s="23">
        <v>104.59027999999999</v>
      </c>
      <c r="N26" s="23">
        <v>111.89928</v>
      </c>
      <c r="O26" s="23">
        <v>57.29944</v>
      </c>
      <c r="P26" s="23">
        <v>57.32485</v>
      </c>
    </row>
    <row r="27" spans="2:16" ht="12.75">
      <c r="B27" s="7"/>
      <c r="C27" s="11" t="s">
        <v>7</v>
      </c>
      <c r="D27" s="23">
        <f t="shared" si="3"/>
        <v>66810.18936</v>
      </c>
      <c r="E27" s="23">
        <v>5646.045090000001</v>
      </c>
      <c r="F27" s="23">
        <v>9331.049660000002</v>
      </c>
      <c r="G27" s="23">
        <v>9671.669179999997</v>
      </c>
      <c r="H27" s="23">
        <v>8446.50971</v>
      </c>
      <c r="I27" s="23">
        <v>9595.138940000003</v>
      </c>
      <c r="J27" s="23">
        <v>9080.897870000003</v>
      </c>
      <c r="K27" s="23">
        <v>4998.513</v>
      </c>
      <c r="L27" s="23">
        <v>3859.87185</v>
      </c>
      <c r="M27" s="23">
        <v>2290.90594</v>
      </c>
      <c r="N27" s="23">
        <v>1839.2474700000002</v>
      </c>
      <c r="O27" s="23">
        <v>1685.81532</v>
      </c>
      <c r="P27" s="23">
        <v>364.52532999999994</v>
      </c>
    </row>
    <row r="28" spans="2:16" ht="12.75">
      <c r="B28" s="7"/>
      <c r="C28" s="11" t="s">
        <v>113</v>
      </c>
      <c r="D28" s="23">
        <f t="shared" si="3"/>
        <v>173.90395</v>
      </c>
      <c r="E28" s="23">
        <v>0</v>
      </c>
      <c r="F28" s="23">
        <v>0</v>
      </c>
      <c r="G28" s="23">
        <v>39.37485000000001</v>
      </c>
      <c r="H28" s="23">
        <v>38.199980000000004</v>
      </c>
      <c r="I28" s="23">
        <v>38.199980000000004</v>
      </c>
      <c r="J28" s="23">
        <v>39.02915</v>
      </c>
      <c r="K28" s="23">
        <v>0</v>
      </c>
      <c r="L28" s="23">
        <v>19.099990000000002</v>
      </c>
      <c r="M28" s="23">
        <v>0</v>
      </c>
      <c r="N28" s="23">
        <v>0</v>
      </c>
      <c r="O28" s="23">
        <v>0</v>
      </c>
      <c r="P28" s="23">
        <v>0</v>
      </c>
    </row>
    <row r="29" spans="2:16" ht="12.75">
      <c r="B29" s="7"/>
      <c r="C29" s="11" t="s">
        <v>79</v>
      </c>
      <c r="D29" s="23">
        <f t="shared" si="3"/>
        <v>1199.13872</v>
      </c>
      <c r="E29" s="23">
        <v>102.874</v>
      </c>
      <c r="F29" s="23">
        <v>0</v>
      </c>
      <c r="G29" s="23">
        <v>248.52128</v>
      </c>
      <c r="H29" s="23">
        <v>331.36528000000004</v>
      </c>
      <c r="I29" s="23">
        <v>289.94328</v>
      </c>
      <c r="J29" s="23">
        <v>102.86328</v>
      </c>
      <c r="K29" s="23">
        <v>82.83328</v>
      </c>
      <c r="L29" s="23">
        <v>20.03</v>
      </c>
      <c r="M29" s="23">
        <v>0</v>
      </c>
      <c r="N29" s="23">
        <v>0</v>
      </c>
      <c r="O29" s="23">
        <v>20.70832</v>
      </c>
      <c r="P29" s="23">
        <v>0</v>
      </c>
    </row>
    <row r="30" spans="2:16" ht="12.75">
      <c r="B30" s="7"/>
      <c r="C30" s="11" t="s">
        <v>8</v>
      </c>
      <c r="D30" s="23">
        <f t="shared" si="3"/>
        <v>1269.2</v>
      </c>
      <c r="E30" s="23">
        <v>38.1997</v>
      </c>
      <c r="F30" s="23">
        <v>114.7652</v>
      </c>
      <c r="G30" s="23">
        <v>249.407</v>
      </c>
      <c r="H30" s="23">
        <v>76.48475</v>
      </c>
      <c r="I30" s="23">
        <v>99.9815</v>
      </c>
      <c r="J30" s="23">
        <v>57.36835</v>
      </c>
      <c r="K30" s="23">
        <v>329.017</v>
      </c>
      <c r="L30" s="23">
        <v>131.931</v>
      </c>
      <c r="M30" s="23">
        <v>95.5735</v>
      </c>
      <c r="N30" s="23">
        <v>19.1675</v>
      </c>
      <c r="O30" s="23">
        <v>57.3045</v>
      </c>
      <c r="P30" s="23">
        <v>0</v>
      </c>
    </row>
    <row r="31" spans="2:16" ht="12.75">
      <c r="B31" s="7"/>
      <c r="C31" s="11" t="s">
        <v>139</v>
      </c>
      <c r="D31" s="23">
        <f t="shared" si="3"/>
        <v>19.1015</v>
      </c>
      <c r="E31" s="23">
        <v>0</v>
      </c>
      <c r="F31" s="23">
        <v>0</v>
      </c>
      <c r="G31" s="23">
        <v>19.1015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2:16" ht="12.75">
      <c r="B32" s="7"/>
      <c r="C32" s="11" t="s">
        <v>81</v>
      </c>
      <c r="D32" s="23">
        <f t="shared" si="3"/>
        <v>231.83488</v>
      </c>
      <c r="E32" s="23">
        <v>19.09974</v>
      </c>
      <c r="F32" s="23">
        <v>38.19948</v>
      </c>
      <c r="G32" s="23">
        <v>79.17711</v>
      </c>
      <c r="H32" s="23">
        <v>0</v>
      </c>
      <c r="I32" s="23">
        <v>18.0565</v>
      </c>
      <c r="J32" s="23">
        <v>19.15</v>
      </c>
      <c r="K32" s="23">
        <v>0</v>
      </c>
      <c r="L32" s="23">
        <v>0</v>
      </c>
      <c r="M32" s="23">
        <v>19.14</v>
      </c>
      <c r="N32" s="23">
        <v>39.01205</v>
      </c>
      <c r="O32" s="23">
        <v>0</v>
      </c>
      <c r="P32" s="23">
        <v>0</v>
      </c>
    </row>
    <row r="33" spans="2:16" ht="12.75">
      <c r="B33" s="7"/>
      <c r="C33" s="11" t="s">
        <v>76</v>
      </c>
      <c r="D33" s="23">
        <f t="shared" si="3"/>
        <v>1205.61482</v>
      </c>
      <c r="E33" s="23">
        <v>78.54324</v>
      </c>
      <c r="F33" s="23">
        <v>212.19694</v>
      </c>
      <c r="G33" s="23">
        <v>191.24875</v>
      </c>
      <c r="H33" s="23">
        <v>134.112</v>
      </c>
      <c r="I33" s="23">
        <v>229.493</v>
      </c>
      <c r="J33" s="23">
        <v>172.667</v>
      </c>
      <c r="K33" s="23">
        <v>91.57139</v>
      </c>
      <c r="L33" s="23">
        <v>95.7825</v>
      </c>
      <c r="M33" s="23">
        <v>0</v>
      </c>
      <c r="N33" s="23">
        <v>0</v>
      </c>
      <c r="O33" s="23">
        <v>0</v>
      </c>
      <c r="P33" s="23">
        <v>0</v>
      </c>
    </row>
    <row r="34" spans="2:16" ht="12.75">
      <c r="B34" s="7"/>
      <c r="C34" s="11" t="s">
        <v>10</v>
      </c>
      <c r="D34" s="23">
        <f t="shared" si="3"/>
        <v>55.384</v>
      </c>
      <c r="E34" s="23">
        <v>0</v>
      </c>
      <c r="F34" s="23">
        <v>55.384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2:16" ht="12.75">
      <c r="B35" s="7"/>
      <c r="C35" s="11" t="s">
        <v>128</v>
      </c>
      <c r="D35" s="23">
        <f t="shared" si="3"/>
        <v>0.2504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0.1102</v>
      </c>
      <c r="K35" s="23">
        <v>0</v>
      </c>
      <c r="L35" s="23">
        <v>0.0626</v>
      </c>
      <c r="M35" s="23">
        <v>0.07759999999999999</v>
      </c>
      <c r="N35" s="23">
        <v>0</v>
      </c>
      <c r="O35" s="23">
        <v>0</v>
      </c>
      <c r="P35" s="23">
        <v>0</v>
      </c>
    </row>
    <row r="36" spans="2:16" ht="12.75">
      <c r="B36" s="7"/>
      <c r="C36" s="11" t="s">
        <v>16</v>
      </c>
      <c r="D36" s="23">
        <f t="shared" si="3"/>
        <v>359.45697</v>
      </c>
      <c r="E36" s="23">
        <v>19.09974</v>
      </c>
      <c r="F36" s="23">
        <v>57.29944</v>
      </c>
      <c r="G36" s="23">
        <v>57.299330000000005</v>
      </c>
      <c r="H36" s="23">
        <v>0</v>
      </c>
      <c r="I36" s="23">
        <v>57.338860000000004</v>
      </c>
      <c r="J36" s="23">
        <v>72.8802</v>
      </c>
      <c r="K36" s="23">
        <v>76.3994</v>
      </c>
      <c r="L36" s="23">
        <v>19.14</v>
      </c>
      <c r="M36" s="23">
        <v>0</v>
      </c>
      <c r="N36" s="23">
        <v>0</v>
      </c>
      <c r="O36" s="23">
        <v>0</v>
      </c>
      <c r="P36" s="23">
        <v>0</v>
      </c>
    </row>
    <row r="37" spans="2:16" ht="12.75">
      <c r="B37" s="7"/>
      <c r="C37" s="11" t="s">
        <v>140</v>
      </c>
      <c r="D37" s="23">
        <f t="shared" si="3"/>
        <v>220.26000000000002</v>
      </c>
      <c r="E37" s="23">
        <v>0</v>
      </c>
      <c r="F37" s="23">
        <v>0</v>
      </c>
      <c r="G37" s="23">
        <v>38.37</v>
      </c>
      <c r="H37" s="23">
        <v>0</v>
      </c>
      <c r="I37" s="23">
        <v>60.63</v>
      </c>
      <c r="J37" s="23">
        <v>20.21</v>
      </c>
      <c r="K37" s="23">
        <v>20.21</v>
      </c>
      <c r="L37" s="23">
        <v>20.21</v>
      </c>
      <c r="M37" s="23">
        <v>40.42</v>
      </c>
      <c r="N37" s="23">
        <v>20.21</v>
      </c>
      <c r="O37" s="23">
        <v>0</v>
      </c>
      <c r="P37" s="23">
        <v>0</v>
      </c>
    </row>
    <row r="38" spans="2:16" ht="12.75">
      <c r="B38" s="7"/>
      <c r="C38" s="11" t="s">
        <v>130</v>
      </c>
      <c r="D38" s="23">
        <f t="shared" si="3"/>
        <v>19.1125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19.1125</v>
      </c>
      <c r="O38" s="23">
        <v>0</v>
      </c>
      <c r="P38" s="23">
        <v>0</v>
      </c>
    </row>
    <row r="39" spans="2:16" ht="12.75">
      <c r="B39" s="7"/>
      <c r="C39" s="11" t="s">
        <v>11</v>
      </c>
      <c r="D39" s="23">
        <f t="shared" si="3"/>
        <v>5896.465930000001</v>
      </c>
      <c r="E39" s="23">
        <v>769.3860799999999</v>
      </c>
      <c r="F39" s="23">
        <v>933.1346500000001</v>
      </c>
      <c r="G39" s="23">
        <v>1124.53675</v>
      </c>
      <c r="H39" s="23">
        <v>902.05569</v>
      </c>
      <c r="I39" s="23">
        <v>595.90329</v>
      </c>
      <c r="J39" s="23">
        <v>521.56479</v>
      </c>
      <c r="K39" s="23">
        <v>505.49506</v>
      </c>
      <c r="L39" s="23">
        <v>282.5375</v>
      </c>
      <c r="M39" s="23">
        <v>82.46602</v>
      </c>
      <c r="N39" s="23">
        <v>80.4065</v>
      </c>
      <c r="O39" s="23">
        <v>39.660599999999995</v>
      </c>
      <c r="P39" s="23">
        <v>59.319</v>
      </c>
    </row>
    <row r="40" spans="2:16" ht="12.75">
      <c r="B40" s="7"/>
      <c r="C40" s="11" t="s">
        <v>88</v>
      </c>
      <c r="D40" s="23">
        <f t="shared" si="3"/>
        <v>2034.18451</v>
      </c>
      <c r="E40" s="23">
        <v>133.7105</v>
      </c>
      <c r="F40" s="23">
        <v>171.9465</v>
      </c>
      <c r="G40" s="23">
        <v>362.95138000000003</v>
      </c>
      <c r="H40" s="23">
        <v>316.37564999999995</v>
      </c>
      <c r="I40" s="23">
        <v>454.67172000000005</v>
      </c>
      <c r="J40" s="23">
        <v>290.18192000000005</v>
      </c>
      <c r="K40" s="23">
        <v>100.19918</v>
      </c>
      <c r="L40" s="23">
        <v>145.74998000000002</v>
      </c>
      <c r="M40" s="23">
        <v>58.39768</v>
      </c>
      <c r="N40" s="23">
        <v>0</v>
      </c>
      <c r="O40" s="23">
        <v>0</v>
      </c>
      <c r="P40" s="23">
        <v>0</v>
      </c>
    </row>
    <row r="41" spans="2:16" ht="12.75">
      <c r="B41" s="7"/>
      <c r="C41" s="11" t="s">
        <v>104</v>
      </c>
      <c r="D41" s="23">
        <f t="shared" si="3"/>
        <v>2343.5135</v>
      </c>
      <c r="E41" s="23">
        <v>191.675</v>
      </c>
      <c r="F41" s="23">
        <v>191.675</v>
      </c>
      <c r="G41" s="23">
        <v>826.379</v>
      </c>
      <c r="H41" s="23">
        <v>942.1095</v>
      </c>
      <c r="I41" s="23">
        <v>191.675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2:16" ht="12.75">
      <c r="B42" s="7"/>
      <c r="C42" s="11" t="s">
        <v>156</v>
      </c>
      <c r="D42" s="23">
        <f t="shared" si="3"/>
        <v>19.8075</v>
      </c>
      <c r="E42" s="23">
        <v>0</v>
      </c>
      <c r="F42" s="23">
        <v>0</v>
      </c>
      <c r="G42" s="23">
        <v>0</v>
      </c>
      <c r="H42" s="23">
        <v>0</v>
      </c>
      <c r="I42" s="23">
        <v>19.8075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2:16" ht="12.75">
      <c r="B43" s="7"/>
      <c r="C43" s="11" t="s">
        <v>91</v>
      </c>
      <c r="D43" s="23">
        <f t="shared" si="3"/>
        <v>701.62291</v>
      </c>
      <c r="E43" s="23">
        <v>76.60224000000001</v>
      </c>
      <c r="F43" s="23">
        <v>57.5025</v>
      </c>
      <c r="G43" s="23">
        <v>95.53874</v>
      </c>
      <c r="H43" s="23">
        <v>95.5625</v>
      </c>
      <c r="I43" s="23">
        <v>114.66125</v>
      </c>
      <c r="J43" s="23">
        <v>86.69849</v>
      </c>
      <c r="K43" s="23">
        <v>55.4035</v>
      </c>
      <c r="L43" s="23">
        <v>100.54119000000001</v>
      </c>
      <c r="M43" s="23">
        <v>19.1125</v>
      </c>
      <c r="N43" s="23">
        <v>0</v>
      </c>
      <c r="O43" s="23">
        <v>0</v>
      </c>
      <c r="P43" s="23">
        <v>0</v>
      </c>
    </row>
    <row r="44" spans="2:16" ht="12.75">
      <c r="B44" s="7"/>
      <c r="C44" s="11" t="s">
        <v>174</v>
      </c>
      <c r="D44" s="23">
        <f t="shared" si="3"/>
        <v>19.250799999999998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19.250799999999998</v>
      </c>
      <c r="P44" s="23">
        <v>0</v>
      </c>
    </row>
    <row r="45" spans="2:16" ht="12.75">
      <c r="B45" s="7"/>
      <c r="C45" s="11" t="s">
        <v>135</v>
      </c>
      <c r="D45" s="23">
        <f t="shared" si="3"/>
        <v>66.54347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9.2435</v>
      </c>
      <c r="K45" s="23">
        <v>0</v>
      </c>
      <c r="L45" s="23">
        <v>57.29997</v>
      </c>
      <c r="M45" s="23">
        <v>0</v>
      </c>
      <c r="N45" s="23">
        <v>0</v>
      </c>
      <c r="O45" s="23">
        <v>0</v>
      </c>
      <c r="P45" s="23">
        <v>0</v>
      </c>
    </row>
    <row r="46" spans="2:16" ht="12.75">
      <c r="B46" s="7"/>
      <c r="C46" s="11" t="s">
        <v>107</v>
      </c>
      <c r="D46" s="23">
        <f t="shared" si="3"/>
        <v>270.50962</v>
      </c>
      <c r="E46" s="23">
        <v>19.79428</v>
      </c>
      <c r="F46" s="23">
        <v>19.79428</v>
      </c>
      <c r="G46" s="23">
        <v>0</v>
      </c>
      <c r="H46" s="23">
        <v>58.75356</v>
      </c>
      <c r="I46" s="23">
        <v>0</v>
      </c>
      <c r="J46" s="23">
        <v>38.33</v>
      </c>
      <c r="K46" s="23">
        <v>38.33</v>
      </c>
      <c r="L46" s="23">
        <v>38.203</v>
      </c>
      <c r="M46" s="23">
        <v>57.3045</v>
      </c>
      <c r="N46" s="23">
        <v>0</v>
      </c>
      <c r="O46" s="23">
        <v>0</v>
      </c>
      <c r="P46" s="23">
        <v>0</v>
      </c>
    </row>
    <row r="47" spans="2:16" ht="12.75">
      <c r="B47" s="7"/>
      <c r="C47" s="11" t="s">
        <v>157</v>
      </c>
      <c r="D47" s="23">
        <f t="shared" si="3"/>
        <v>19.09974</v>
      </c>
      <c r="E47" s="23">
        <v>0</v>
      </c>
      <c r="F47" s="23">
        <v>0</v>
      </c>
      <c r="G47" s="23">
        <v>0</v>
      </c>
      <c r="H47" s="23">
        <v>0</v>
      </c>
      <c r="I47" s="23">
        <v>19.09974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2:16" ht="12.75">
      <c r="B48" s="7"/>
      <c r="C48" s="11" t="s">
        <v>92</v>
      </c>
      <c r="D48" s="23">
        <f t="shared" si="3"/>
        <v>1140.4808499999997</v>
      </c>
      <c r="E48" s="23">
        <v>0</v>
      </c>
      <c r="F48" s="23">
        <v>0</v>
      </c>
      <c r="G48" s="23">
        <v>171.9135</v>
      </c>
      <c r="H48" s="23">
        <v>287.5125</v>
      </c>
      <c r="I48" s="23">
        <v>114.609</v>
      </c>
      <c r="J48" s="23">
        <v>478.45325</v>
      </c>
      <c r="K48" s="23">
        <v>40.12</v>
      </c>
      <c r="L48" s="23">
        <v>27.8126</v>
      </c>
      <c r="M48" s="23">
        <v>20.06</v>
      </c>
      <c r="N48" s="23">
        <v>0</v>
      </c>
      <c r="O48" s="23">
        <v>0</v>
      </c>
      <c r="P48" s="23">
        <v>0</v>
      </c>
    </row>
    <row r="49" spans="2:16" ht="12.75">
      <c r="B49" s="7"/>
      <c r="C49" s="11" t="s">
        <v>158</v>
      </c>
      <c r="D49" s="23">
        <f t="shared" si="3"/>
        <v>134.7595</v>
      </c>
      <c r="E49" s="23">
        <v>0</v>
      </c>
      <c r="F49" s="23">
        <v>0</v>
      </c>
      <c r="G49" s="23">
        <v>0</v>
      </c>
      <c r="H49" s="23">
        <v>0</v>
      </c>
      <c r="I49" s="23">
        <v>19.8645</v>
      </c>
      <c r="J49" s="23">
        <v>57.3925</v>
      </c>
      <c r="K49" s="23">
        <v>19.1675</v>
      </c>
      <c r="L49" s="23">
        <v>38.335</v>
      </c>
      <c r="M49" s="23">
        <v>0</v>
      </c>
      <c r="N49" s="23">
        <v>0</v>
      </c>
      <c r="O49" s="23">
        <v>0</v>
      </c>
      <c r="P49" s="23">
        <v>0</v>
      </c>
    </row>
    <row r="50" spans="2:16" ht="12.75">
      <c r="B50" s="7"/>
      <c r="C50" s="11" t="s">
        <v>84</v>
      </c>
      <c r="D50" s="23">
        <f t="shared" si="3"/>
        <v>613.0935</v>
      </c>
      <c r="E50" s="23">
        <v>38.203</v>
      </c>
      <c r="F50" s="23">
        <v>0</v>
      </c>
      <c r="G50" s="23">
        <v>0</v>
      </c>
      <c r="H50" s="23">
        <v>0.003</v>
      </c>
      <c r="I50" s="23">
        <v>0</v>
      </c>
      <c r="J50" s="23">
        <v>249.04</v>
      </c>
      <c r="K50" s="23">
        <v>57.5025</v>
      </c>
      <c r="L50" s="23">
        <v>0</v>
      </c>
      <c r="M50" s="23">
        <v>0</v>
      </c>
      <c r="N50" s="23">
        <v>268.345</v>
      </c>
      <c r="O50" s="23">
        <v>0</v>
      </c>
      <c r="P50" s="23">
        <v>0</v>
      </c>
    </row>
    <row r="51" spans="2:16" ht="12.75">
      <c r="B51" s="7"/>
      <c r="C51" s="11" t="s">
        <v>83</v>
      </c>
      <c r="D51" s="23">
        <f t="shared" si="3"/>
        <v>328.48767999999995</v>
      </c>
      <c r="E51" s="23">
        <v>16.865599999999997</v>
      </c>
      <c r="F51" s="23">
        <v>0</v>
      </c>
      <c r="G51" s="23">
        <v>0</v>
      </c>
      <c r="H51" s="23">
        <v>62.12496</v>
      </c>
      <c r="I51" s="23">
        <v>83.83055999999999</v>
      </c>
      <c r="J51" s="23">
        <v>62.12496</v>
      </c>
      <c r="K51" s="23">
        <v>62.12496</v>
      </c>
      <c r="L51" s="23">
        <v>41.41664</v>
      </c>
      <c r="M51" s="23">
        <v>0</v>
      </c>
      <c r="N51" s="23">
        <v>0</v>
      </c>
      <c r="O51" s="23">
        <v>0</v>
      </c>
      <c r="P51" s="23">
        <v>0</v>
      </c>
    </row>
    <row r="52" spans="2:16" ht="12.75">
      <c r="B52" s="7"/>
      <c r="C52" s="11" t="s">
        <v>121</v>
      </c>
      <c r="D52" s="23">
        <f t="shared" si="3"/>
        <v>415.30180000000007</v>
      </c>
      <c r="E52" s="23">
        <v>0</v>
      </c>
      <c r="F52" s="23">
        <v>38.99425</v>
      </c>
      <c r="G52" s="23">
        <v>38.591</v>
      </c>
      <c r="H52" s="23">
        <v>19.1125</v>
      </c>
      <c r="I52" s="23">
        <v>38.19948</v>
      </c>
      <c r="J52" s="23">
        <v>58.19275</v>
      </c>
      <c r="K52" s="23">
        <v>144.11622000000003</v>
      </c>
      <c r="L52" s="23">
        <v>38.4065</v>
      </c>
      <c r="M52" s="23">
        <v>19.844549999999998</v>
      </c>
      <c r="N52" s="23">
        <v>0</v>
      </c>
      <c r="O52" s="23">
        <v>19.844549999999998</v>
      </c>
      <c r="P52" s="23">
        <v>0</v>
      </c>
    </row>
    <row r="53" spans="2:16" ht="12.75">
      <c r="B53" s="7"/>
      <c r="C53" s="11" t="s">
        <v>112</v>
      </c>
      <c r="D53" s="23">
        <f t="shared" si="3"/>
        <v>228.56259999999997</v>
      </c>
      <c r="E53" s="23">
        <v>19.285</v>
      </c>
      <c r="F53" s="23">
        <v>37.7256</v>
      </c>
      <c r="G53" s="23">
        <v>18.237599999999997</v>
      </c>
      <c r="H53" s="23">
        <v>18.237599999999997</v>
      </c>
      <c r="I53" s="23">
        <v>19.488</v>
      </c>
      <c r="J53" s="23">
        <v>0</v>
      </c>
      <c r="K53" s="23">
        <v>38.483</v>
      </c>
      <c r="L53" s="23">
        <v>19.285</v>
      </c>
      <c r="M53" s="23">
        <v>38.5358</v>
      </c>
      <c r="N53" s="23">
        <v>0</v>
      </c>
      <c r="O53" s="23">
        <v>19.285</v>
      </c>
      <c r="P53" s="23">
        <v>0</v>
      </c>
    </row>
    <row r="54" spans="2:16" ht="12.75">
      <c r="B54" s="7"/>
      <c r="C54" s="11" t="s">
        <v>78</v>
      </c>
      <c r="D54" s="23">
        <f t="shared" si="3"/>
        <v>3354.9147599999997</v>
      </c>
      <c r="E54" s="23">
        <v>133.00475999999998</v>
      </c>
      <c r="F54" s="23">
        <v>0</v>
      </c>
      <c r="G54" s="23">
        <v>95.10195000000002</v>
      </c>
      <c r="H54" s="23">
        <v>95.10205</v>
      </c>
      <c r="I54" s="23">
        <v>286.01</v>
      </c>
      <c r="J54" s="23">
        <v>76.2</v>
      </c>
      <c r="K54" s="23">
        <v>362.236</v>
      </c>
      <c r="L54" s="23">
        <v>133.35</v>
      </c>
      <c r="M54" s="23">
        <v>400.466</v>
      </c>
      <c r="N54" s="23">
        <v>1144.274</v>
      </c>
      <c r="O54" s="23">
        <v>514.87</v>
      </c>
      <c r="P54" s="23">
        <v>114.3</v>
      </c>
    </row>
    <row r="55" spans="2:16" ht="12.75">
      <c r="B55" s="7"/>
      <c r="C55" s="11" t="s">
        <v>89</v>
      </c>
      <c r="D55" s="23">
        <f t="shared" si="3"/>
        <v>38.19948</v>
      </c>
      <c r="E55" s="23">
        <v>0</v>
      </c>
      <c r="F55" s="23">
        <v>38.19948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2:16" ht="12.75">
      <c r="B56" s="7"/>
      <c r="C56" s="11" t="s">
        <v>98</v>
      </c>
      <c r="D56" s="23">
        <f t="shared" si="3"/>
        <v>171.96850000000003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19.1015</v>
      </c>
      <c r="M56" s="23">
        <v>95.5295</v>
      </c>
      <c r="N56" s="23">
        <v>19.1125</v>
      </c>
      <c r="O56" s="23">
        <v>19.1125</v>
      </c>
      <c r="P56" s="23">
        <v>19.1125</v>
      </c>
    </row>
    <row r="57" spans="2:16" ht="12.75">
      <c r="B57" s="7"/>
      <c r="C57" s="11" t="s">
        <v>14</v>
      </c>
      <c r="D57" s="23">
        <f t="shared" si="3"/>
        <v>2066.29063</v>
      </c>
      <c r="E57" s="23">
        <v>234.8627</v>
      </c>
      <c r="F57" s="23">
        <v>154.08754000000002</v>
      </c>
      <c r="G57" s="23">
        <v>392.35268</v>
      </c>
      <c r="H57" s="23">
        <v>358.23525</v>
      </c>
      <c r="I57" s="23">
        <v>235.25556999999998</v>
      </c>
      <c r="J57" s="23">
        <v>382.94332</v>
      </c>
      <c r="K57" s="23">
        <v>78.79670999999999</v>
      </c>
      <c r="L57" s="23">
        <v>67.88385000000001</v>
      </c>
      <c r="M57" s="23">
        <v>53.98705</v>
      </c>
      <c r="N57" s="23">
        <v>0</v>
      </c>
      <c r="O57" s="23">
        <v>67.62248</v>
      </c>
      <c r="P57" s="23">
        <v>40.26348</v>
      </c>
    </row>
    <row r="58" spans="2:16" ht="12" customHeight="1">
      <c r="B58" s="7"/>
      <c r="C58" s="11" t="s">
        <v>137</v>
      </c>
      <c r="D58" s="23">
        <f t="shared" si="3"/>
        <v>20.1405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20.1405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2:16" ht="12.75">
      <c r="B59" s="7"/>
      <c r="C59" s="11" t="s">
        <v>111</v>
      </c>
      <c r="D59" s="23">
        <f t="shared" si="3"/>
        <v>15.6954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15.6954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2:16" ht="12.75">
      <c r="B60" s="7"/>
      <c r="C60" s="11" t="s">
        <v>85</v>
      </c>
      <c r="D60" s="23">
        <f t="shared" si="3"/>
        <v>135.6775</v>
      </c>
      <c r="E60" s="23">
        <v>0</v>
      </c>
      <c r="F60" s="23">
        <v>0</v>
      </c>
      <c r="G60" s="23">
        <v>57.3375</v>
      </c>
      <c r="H60" s="23">
        <v>40.06</v>
      </c>
      <c r="I60" s="23">
        <v>0</v>
      </c>
      <c r="J60" s="23">
        <v>0</v>
      </c>
      <c r="K60" s="23">
        <v>0</v>
      </c>
      <c r="L60" s="23">
        <v>19.1125</v>
      </c>
      <c r="M60" s="23">
        <v>19.1675</v>
      </c>
      <c r="N60" s="23">
        <v>0</v>
      </c>
      <c r="O60" s="23">
        <v>0</v>
      </c>
      <c r="P60" s="23">
        <v>0</v>
      </c>
    </row>
    <row r="61" spans="2:16" ht="12.75">
      <c r="B61" s="7"/>
      <c r="C61" s="11" t="s">
        <v>108</v>
      </c>
      <c r="D61" s="23">
        <f t="shared" si="3"/>
        <v>47.09971</v>
      </c>
      <c r="E61" s="23">
        <v>0</v>
      </c>
      <c r="F61" s="23">
        <v>0</v>
      </c>
      <c r="G61" s="23">
        <v>0</v>
      </c>
      <c r="H61" s="23">
        <v>0</v>
      </c>
      <c r="I61" s="23">
        <v>20.724059999999998</v>
      </c>
      <c r="J61" s="23">
        <v>0</v>
      </c>
      <c r="K61" s="23">
        <v>14.49005</v>
      </c>
      <c r="L61" s="23">
        <v>0</v>
      </c>
      <c r="M61" s="23">
        <v>11.8856</v>
      </c>
      <c r="N61" s="23">
        <v>0</v>
      </c>
      <c r="O61" s="23">
        <v>0</v>
      </c>
      <c r="P61" s="23">
        <v>0</v>
      </c>
    </row>
    <row r="62" spans="2:16" ht="12.75">
      <c r="B62" s="7"/>
      <c r="C62" s="11" t="s">
        <v>15</v>
      </c>
      <c r="D62" s="23">
        <f t="shared" si="3"/>
        <v>3315.6120699999997</v>
      </c>
      <c r="E62" s="23">
        <v>311.44758</v>
      </c>
      <c r="F62" s="23">
        <v>350.43084999999996</v>
      </c>
      <c r="G62" s="23">
        <v>665.1059399999999</v>
      </c>
      <c r="H62" s="23">
        <v>556.61827</v>
      </c>
      <c r="I62" s="23">
        <v>495.39477</v>
      </c>
      <c r="J62" s="23">
        <v>155.06346</v>
      </c>
      <c r="K62" s="23">
        <v>415.78012000000007</v>
      </c>
      <c r="L62" s="23">
        <v>352.038</v>
      </c>
      <c r="M62" s="23">
        <v>13.73308</v>
      </c>
      <c r="N62" s="23">
        <v>0</v>
      </c>
      <c r="O62" s="23">
        <v>0</v>
      </c>
      <c r="P62" s="23">
        <v>0</v>
      </c>
    </row>
    <row r="63" spans="2:16" ht="12.75">
      <c r="B63" s="7"/>
      <c r="C63" s="11" t="s">
        <v>93</v>
      </c>
      <c r="D63" s="23">
        <f t="shared" si="3"/>
        <v>9.734</v>
      </c>
      <c r="E63" s="23">
        <v>0</v>
      </c>
      <c r="F63" s="23">
        <v>0</v>
      </c>
      <c r="G63" s="23">
        <v>0</v>
      </c>
      <c r="H63" s="23">
        <v>9.734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2:16" ht="12.75">
      <c r="B64" s="7"/>
      <c r="C64" s="11" t="s">
        <v>122</v>
      </c>
      <c r="D64" s="23">
        <f t="shared" si="3"/>
        <v>308.11664</v>
      </c>
      <c r="E64" s="23">
        <v>0</v>
      </c>
      <c r="F64" s="23">
        <v>38.894020000000005</v>
      </c>
      <c r="G64" s="23">
        <v>38.894020000000005</v>
      </c>
      <c r="H64" s="23">
        <v>57.299440000000004</v>
      </c>
      <c r="I64" s="23">
        <v>38.1997</v>
      </c>
      <c r="J64" s="23">
        <v>20.00828</v>
      </c>
      <c r="K64" s="23">
        <v>95.8375</v>
      </c>
      <c r="L64" s="23">
        <v>0</v>
      </c>
      <c r="M64" s="23">
        <v>18.98368</v>
      </c>
      <c r="N64" s="23">
        <v>0</v>
      </c>
      <c r="O64" s="23">
        <v>0</v>
      </c>
      <c r="P64" s="23">
        <v>0</v>
      </c>
    </row>
    <row r="65" spans="2:16" ht="12.75">
      <c r="B65" s="7"/>
      <c r="C65" s="11" t="s">
        <v>116</v>
      </c>
      <c r="D65" s="23">
        <f>SUM(E65:P65)</f>
        <v>213.24903999999998</v>
      </c>
      <c r="E65" s="23">
        <v>38.26724000000001</v>
      </c>
      <c r="F65" s="23">
        <v>57.995799999999996</v>
      </c>
      <c r="G65" s="23">
        <v>0</v>
      </c>
      <c r="H65" s="23">
        <v>0</v>
      </c>
      <c r="I65" s="23">
        <v>58.8965</v>
      </c>
      <c r="J65" s="23">
        <v>0</v>
      </c>
      <c r="K65" s="23">
        <v>0</v>
      </c>
      <c r="L65" s="23">
        <v>0</v>
      </c>
      <c r="M65" s="23">
        <v>38.225</v>
      </c>
      <c r="N65" s="23">
        <v>0</v>
      </c>
      <c r="O65" s="23">
        <v>19.8645</v>
      </c>
      <c r="P65" s="23">
        <v>0</v>
      </c>
    </row>
    <row r="66" spans="2:16" ht="12.75">
      <c r="B66" s="7"/>
      <c r="C66" s="11" t="s">
        <v>114</v>
      </c>
      <c r="D66" s="23">
        <f>SUM(E66:P66)</f>
        <v>2253.63567</v>
      </c>
      <c r="E66" s="23">
        <v>18.276</v>
      </c>
      <c r="F66" s="23">
        <v>38.2</v>
      </c>
      <c r="G66" s="23">
        <v>348.5004400000001</v>
      </c>
      <c r="H66" s="23">
        <v>492.05715000000004</v>
      </c>
      <c r="I66" s="23">
        <v>505.15449</v>
      </c>
      <c r="J66" s="23">
        <v>528.09489</v>
      </c>
      <c r="K66" s="23">
        <v>187.6826</v>
      </c>
      <c r="L66" s="23">
        <v>58.9431</v>
      </c>
      <c r="M66" s="23">
        <v>57.5595</v>
      </c>
      <c r="N66" s="23">
        <v>19.1675</v>
      </c>
      <c r="O66" s="23">
        <v>0</v>
      </c>
      <c r="P66" s="23">
        <v>0</v>
      </c>
    </row>
    <row r="67" spans="2:16" ht="12.75">
      <c r="B67" s="7"/>
      <c r="C67" s="1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2:16" ht="12.75">
      <c r="B68" s="12" t="s">
        <v>35</v>
      </c>
      <c r="C68" s="13" t="s">
        <v>36</v>
      </c>
      <c r="D68" s="26">
        <f>SUM(E68:P68)</f>
        <v>121263.92088000002</v>
      </c>
      <c r="E68" s="26">
        <f aca="true" t="shared" si="4" ref="E68:P68">+SUM(E69:E80)</f>
        <v>10235.241490000004</v>
      </c>
      <c r="F68" s="26">
        <f t="shared" si="4"/>
        <v>9785.385920000002</v>
      </c>
      <c r="G68" s="26">
        <f t="shared" si="4"/>
        <v>9736.886850000004</v>
      </c>
      <c r="H68" s="26">
        <f t="shared" si="4"/>
        <v>9765.788220000006</v>
      </c>
      <c r="I68" s="26">
        <f t="shared" si="4"/>
        <v>10813.060150000007</v>
      </c>
      <c r="J68" s="26">
        <f t="shared" si="4"/>
        <v>10397.571440000002</v>
      </c>
      <c r="K68" s="26">
        <f t="shared" si="4"/>
        <v>9222.481030000003</v>
      </c>
      <c r="L68" s="26">
        <f t="shared" si="4"/>
        <v>10283.656980000002</v>
      </c>
      <c r="M68" s="26">
        <f t="shared" si="4"/>
        <v>9447.957150000006</v>
      </c>
      <c r="N68" s="26">
        <f t="shared" si="4"/>
        <v>10664.11279</v>
      </c>
      <c r="O68" s="26">
        <f t="shared" si="4"/>
        <v>10654.036160000003</v>
      </c>
      <c r="P68" s="26">
        <f t="shared" si="4"/>
        <v>10257.742700000004</v>
      </c>
    </row>
    <row r="69" spans="2:16" ht="12.75">
      <c r="B69" s="23"/>
      <c r="C69" s="11" t="s">
        <v>167</v>
      </c>
      <c r="D69" s="23">
        <f>SUM(E69:P69)</f>
        <v>0.046400000000000004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0.046400000000000004</v>
      </c>
      <c r="O69" s="23">
        <v>0</v>
      </c>
      <c r="P69" s="23">
        <v>0</v>
      </c>
    </row>
    <row r="70" spans="2:16" ht="12.75">
      <c r="B70" s="23"/>
      <c r="C70" s="11" t="s">
        <v>4</v>
      </c>
      <c r="D70" s="23">
        <f aca="true" t="shared" si="5" ref="D70:D80">SUM(E70:P70)</f>
        <v>7805.767409999999</v>
      </c>
      <c r="E70" s="23">
        <v>577.09977</v>
      </c>
      <c r="F70" s="23">
        <v>504.68715999999984</v>
      </c>
      <c r="G70" s="23">
        <v>592.5763000000003</v>
      </c>
      <c r="H70" s="23">
        <v>524.9549400000002</v>
      </c>
      <c r="I70" s="23">
        <v>711.7249999999999</v>
      </c>
      <c r="J70" s="23">
        <v>620.2564600000002</v>
      </c>
      <c r="K70" s="23">
        <v>512.9121199999998</v>
      </c>
      <c r="L70" s="23">
        <v>732.9052199999999</v>
      </c>
      <c r="M70" s="23">
        <v>687.3531999999999</v>
      </c>
      <c r="N70" s="23">
        <v>777.6216</v>
      </c>
      <c r="O70" s="23">
        <v>708.0487499999999</v>
      </c>
      <c r="P70" s="23">
        <v>855.6268899999997</v>
      </c>
    </row>
    <row r="71" spans="2:16" ht="12.75">
      <c r="B71" s="23"/>
      <c r="C71" s="11" t="s">
        <v>5</v>
      </c>
      <c r="D71" s="23">
        <f t="shared" si="5"/>
        <v>27113.876409999997</v>
      </c>
      <c r="E71" s="23">
        <v>2165.4679100000003</v>
      </c>
      <c r="F71" s="23">
        <v>1984.7214500000007</v>
      </c>
      <c r="G71" s="23">
        <v>2078.2457600000007</v>
      </c>
      <c r="H71" s="23">
        <v>2320.74341</v>
      </c>
      <c r="I71" s="23">
        <v>2380.1173300000005</v>
      </c>
      <c r="J71" s="23">
        <v>2221.0693499999998</v>
      </c>
      <c r="K71" s="23">
        <v>2028.1540100000004</v>
      </c>
      <c r="L71" s="23">
        <v>2469.789489999999</v>
      </c>
      <c r="M71" s="23">
        <v>1975.66357</v>
      </c>
      <c r="N71" s="23">
        <v>2745.0721099999973</v>
      </c>
      <c r="O71" s="23">
        <v>2381.5770399999997</v>
      </c>
      <c r="P71" s="23">
        <v>2363.2549799999993</v>
      </c>
    </row>
    <row r="72" spans="2:16" ht="12.75">
      <c r="B72" s="23"/>
      <c r="C72" s="11" t="s">
        <v>7</v>
      </c>
      <c r="D72" s="23">
        <f t="shared" si="5"/>
        <v>43103.968690000045</v>
      </c>
      <c r="E72" s="23">
        <v>3810.012230000005</v>
      </c>
      <c r="F72" s="23">
        <v>4124.120080000002</v>
      </c>
      <c r="G72" s="23">
        <v>3819.9266100000045</v>
      </c>
      <c r="H72" s="23">
        <v>3704.4152100000038</v>
      </c>
      <c r="I72" s="23">
        <v>4217.755850000004</v>
      </c>
      <c r="J72" s="23">
        <v>3475.605100000004</v>
      </c>
      <c r="K72" s="23">
        <v>3149.7058000000043</v>
      </c>
      <c r="L72" s="23">
        <v>3057.4202800000035</v>
      </c>
      <c r="M72" s="23">
        <v>2992.4878600000047</v>
      </c>
      <c r="N72" s="23">
        <v>3698.064340000003</v>
      </c>
      <c r="O72" s="23">
        <v>3478.595860000004</v>
      </c>
      <c r="P72" s="23">
        <v>3575.8594700000053</v>
      </c>
    </row>
    <row r="73" spans="2:16" ht="12.75">
      <c r="B73" s="23"/>
      <c r="C73" s="11" t="s">
        <v>9</v>
      </c>
      <c r="D73" s="23">
        <f t="shared" si="5"/>
        <v>7226.204990000001</v>
      </c>
      <c r="E73" s="23">
        <v>757.1320500000004</v>
      </c>
      <c r="F73" s="23">
        <v>502.9380899999999</v>
      </c>
      <c r="G73" s="23">
        <v>517.2245999999999</v>
      </c>
      <c r="H73" s="23">
        <v>403.24429999999984</v>
      </c>
      <c r="I73" s="23">
        <v>542.4741700000001</v>
      </c>
      <c r="J73" s="23">
        <v>575.69112</v>
      </c>
      <c r="K73" s="23">
        <v>462.00048</v>
      </c>
      <c r="L73" s="23">
        <v>900.2551300000002</v>
      </c>
      <c r="M73" s="23">
        <v>680.0624399999999</v>
      </c>
      <c r="N73" s="23">
        <v>457.5311600000002</v>
      </c>
      <c r="O73" s="23">
        <v>790.3971699999997</v>
      </c>
      <c r="P73" s="23">
        <v>637.2542799999999</v>
      </c>
    </row>
    <row r="74" spans="2:16" ht="12.75">
      <c r="B74" s="23"/>
      <c r="C74" s="11" t="s">
        <v>88</v>
      </c>
      <c r="D74" s="23">
        <f t="shared" si="5"/>
        <v>19.663899999999998</v>
      </c>
      <c r="E74" s="23">
        <v>5.71556</v>
      </c>
      <c r="F74" s="23">
        <v>0</v>
      </c>
      <c r="G74" s="23">
        <v>0</v>
      </c>
      <c r="H74" s="23">
        <v>0</v>
      </c>
      <c r="I74" s="23">
        <v>0.08023999999999999</v>
      </c>
      <c r="J74" s="23">
        <v>0</v>
      </c>
      <c r="K74" s="23">
        <v>1.551</v>
      </c>
      <c r="L74" s="23">
        <v>0</v>
      </c>
      <c r="M74" s="23">
        <v>0</v>
      </c>
      <c r="N74" s="23">
        <v>0</v>
      </c>
      <c r="O74" s="23">
        <v>3.30384</v>
      </c>
      <c r="P74" s="23">
        <v>9.01326</v>
      </c>
    </row>
    <row r="75" spans="2:16" ht="12.75">
      <c r="B75" s="27"/>
      <c r="C75" s="11" t="s">
        <v>84</v>
      </c>
      <c r="D75" s="23">
        <f t="shared" si="5"/>
        <v>25857.09563</v>
      </c>
      <c r="E75" s="23">
        <v>1875.4689300000005</v>
      </c>
      <c r="F75" s="23">
        <v>1757.3149099999996</v>
      </c>
      <c r="G75" s="23">
        <v>2000.6826600000006</v>
      </c>
      <c r="H75" s="23">
        <v>1946.7811800000015</v>
      </c>
      <c r="I75" s="23">
        <v>2103.6971700000017</v>
      </c>
      <c r="J75" s="23">
        <v>2444.2857099999987</v>
      </c>
      <c r="K75" s="23">
        <v>2342.0598899999995</v>
      </c>
      <c r="L75" s="23">
        <v>2430.1349999999993</v>
      </c>
      <c r="M75" s="23">
        <v>2300.9472900000014</v>
      </c>
      <c r="N75" s="23">
        <v>1869.5190100000004</v>
      </c>
      <c r="O75" s="23">
        <v>2467.6628100000003</v>
      </c>
      <c r="P75" s="23">
        <v>2318.5410699999998</v>
      </c>
    </row>
    <row r="76" spans="2:16" ht="12.75">
      <c r="B76" s="27"/>
      <c r="C76" s="11" t="s">
        <v>13</v>
      </c>
      <c r="D76" s="23">
        <f t="shared" si="5"/>
        <v>7661.050150000001</v>
      </c>
      <c r="E76" s="23">
        <v>856.2405999999997</v>
      </c>
      <c r="F76" s="23">
        <v>737.9141800000002</v>
      </c>
      <c r="G76" s="23">
        <v>551.4541499999999</v>
      </c>
      <c r="H76" s="23">
        <v>649.5927200000001</v>
      </c>
      <c r="I76" s="23">
        <v>528.3320500000001</v>
      </c>
      <c r="J76" s="23">
        <v>706.9129699999999</v>
      </c>
      <c r="K76" s="23">
        <v>524.51026</v>
      </c>
      <c r="L76" s="23">
        <v>558.6307600000001</v>
      </c>
      <c r="M76" s="23">
        <v>614.095</v>
      </c>
      <c r="N76" s="23">
        <v>969.4738000000002</v>
      </c>
      <c r="O76" s="23">
        <v>626.1985399999999</v>
      </c>
      <c r="P76" s="23">
        <v>337.69512000000003</v>
      </c>
    </row>
    <row r="77" spans="2:16" ht="12.75">
      <c r="B77" s="27"/>
      <c r="C77" s="11" t="s">
        <v>87</v>
      </c>
      <c r="D77" s="23">
        <f t="shared" si="5"/>
        <v>551.53161</v>
      </c>
      <c r="E77" s="23">
        <v>45.21431</v>
      </c>
      <c r="F77" s="23">
        <v>67.77597999999999</v>
      </c>
      <c r="G77" s="23">
        <v>14.26716</v>
      </c>
      <c r="H77" s="23">
        <v>45.07942</v>
      </c>
      <c r="I77" s="23">
        <v>36.66638</v>
      </c>
      <c r="J77" s="23">
        <v>43.268130000000006</v>
      </c>
      <c r="K77" s="23">
        <v>49.73814</v>
      </c>
      <c r="L77" s="23">
        <v>45.184</v>
      </c>
      <c r="M77" s="23">
        <v>43.50598</v>
      </c>
      <c r="N77" s="23">
        <v>22.59198</v>
      </c>
      <c r="O77" s="23">
        <v>71.84186</v>
      </c>
      <c r="P77" s="23">
        <v>66.39827000000001</v>
      </c>
    </row>
    <row r="78" spans="2:16" ht="12.75">
      <c r="B78" s="27"/>
      <c r="C78" s="11" t="s">
        <v>148</v>
      </c>
      <c r="D78" s="23">
        <f t="shared" si="5"/>
        <v>17.89894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17.89894</v>
      </c>
      <c r="P78" s="23">
        <v>0</v>
      </c>
    </row>
    <row r="79" spans="2:16" ht="12.75">
      <c r="B79" s="27"/>
      <c r="C79" s="11" t="s">
        <v>150</v>
      </c>
      <c r="D79" s="23">
        <f t="shared" si="5"/>
        <v>23.758849999999995</v>
      </c>
      <c r="E79" s="23">
        <v>0</v>
      </c>
      <c r="F79" s="23">
        <v>0</v>
      </c>
      <c r="G79" s="23">
        <v>0</v>
      </c>
      <c r="H79" s="23">
        <v>0.05418</v>
      </c>
      <c r="I79" s="23">
        <v>23.704669999999997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2:16" ht="12.75">
      <c r="B80" s="27"/>
      <c r="C80" s="11" t="s">
        <v>114</v>
      </c>
      <c r="D80" s="23">
        <f t="shared" si="5"/>
        <v>1883.0579</v>
      </c>
      <c r="E80" s="23">
        <v>142.89012999999997</v>
      </c>
      <c r="F80" s="23">
        <v>105.91407000000001</v>
      </c>
      <c r="G80" s="23">
        <v>162.50960999999998</v>
      </c>
      <c r="H80" s="23">
        <v>170.92286</v>
      </c>
      <c r="I80" s="23">
        <v>268.50728999999995</v>
      </c>
      <c r="J80" s="23">
        <v>310.48260000000005</v>
      </c>
      <c r="K80" s="23">
        <v>151.84933</v>
      </c>
      <c r="L80" s="23">
        <v>89.3371</v>
      </c>
      <c r="M80" s="23">
        <v>153.84181</v>
      </c>
      <c r="N80" s="23">
        <v>124.19239</v>
      </c>
      <c r="O80" s="23">
        <v>108.51135000000001</v>
      </c>
      <c r="P80" s="23">
        <v>94.09935999999999</v>
      </c>
    </row>
    <row r="81" spans="2:16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2:16" ht="12.75">
      <c r="B82" s="12" t="s">
        <v>37</v>
      </c>
      <c r="C82" s="13" t="s">
        <v>38</v>
      </c>
      <c r="D82" s="26">
        <f aca="true" t="shared" si="6" ref="D82:D96">SUM(E82:P82)</f>
        <v>1705.31116</v>
      </c>
      <c r="E82" s="26">
        <f>SUM(E83:E96)</f>
        <v>122.87407999999999</v>
      </c>
      <c r="F82" s="26">
        <f>SUM(F83:F96)</f>
        <v>166.05924000000002</v>
      </c>
      <c r="G82" s="26">
        <f>SUM(G83:G96)</f>
        <v>141.83950000000002</v>
      </c>
      <c r="H82" s="26">
        <f aca="true" t="shared" si="7" ref="H82:P82">SUM(H83:H96)</f>
        <v>47.75844</v>
      </c>
      <c r="I82" s="26">
        <f t="shared" si="7"/>
        <v>14.22269</v>
      </c>
      <c r="J82" s="26">
        <f t="shared" si="7"/>
        <v>34.32926</v>
      </c>
      <c r="K82" s="26">
        <f t="shared" si="7"/>
        <v>51.01481</v>
      </c>
      <c r="L82" s="26">
        <f t="shared" si="7"/>
        <v>306.59521000000007</v>
      </c>
      <c r="M82" s="26">
        <f t="shared" si="7"/>
        <v>228.97003</v>
      </c>
      <c r="N82" s="26">
        <f t="shared" si="7"/>
        <v>175.14907000000002</v>
      </c>
      <c r="O82" s="26">
        <f t="shared" si="7"/>
        <v>191.55959</v>
      </c>
      <c r="P82" s="26">
        <f t="shared" si="7"/>
        <v>224.93923999999998</v>
      </c>
    </row>
    <row r="83" spans="2:16" ht="13.5" customHeight="1">
      <c r="B83" s="23"/>
      <c r="C83" s="11" t="s">
        <v>77</v>
      </c>
      <c r="D83" s="23">
        <f t="shared" si="6"/>
        <v>15.735719999999999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15.735719999999999</v>
      </c>
      <c r="N83" s="23">
        <v>0</v>
      </c>
      <c r="O83" s="23">
        <v>0</v>
      </c>
      <c r="P83" s="23">
        <v>0</v>
      </c>
    </row>
    <row r="84" spans="2:16" ht="13.5" customHeight="1">
      <c r="B84" s="23"/>
      <c r="C84" s="11" t="s">
        <v>167</v>
      </c>
      <c r="D84" s="23">
        <f t="shared" si="6"/>
        <v>226.92119000000002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33.96710000000001</v>
      </c>
      <c r="N84" s="23">
        <v>52.73251000000001</v>
      </c>
      <c r="O84" s="23">
        <v>34.25967</v>
      </c>
      <c r="P84" s="23">
        <v>105.96191000000002</v>
      </c>
    </row>
    <row r="85" spans="2:16" ht="13.5" customHeight="1">
      <c r="B85" s="23"/>
      <c r="C85" s="11" t="s">
        <v>3</v>
      </c>
      <c r="D85" s="23">
        <f t="shared" si="6"/>
        <v>0.5638200000000001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0.5638200000000001</v>
      </c>
      <c r="M85" s="23">
        <v>0</v>
      </c>
      <c r="N85" s="23">
        <v>0</v>
      </c>
      <c r="O85" s="23">
        <v>0</v>
      </c>
      <c r="P85" s="23">
        <v>0</v>
      </c>
    </row>
    <row r="86" spans="2:16" ht="13.5" customHeight="1">
      <c r="B86" s="23"/>
      <c r="C86" s="11" t="s">
        <v>4</v>
      </c>
      <c r="D86" s="23">
        <f t="shared" si="6"/>
        <v>1.2435399999999999</v>
      </c>
      <c r="E86" s="23">
        <v>0</v>
      </c>
      <c r="F86" s="23">
        <v>0.33369</v>
      </c>
      <c r="G86" s="23">
        <v>0.33369</v>
      </c>
      <c r="H86" s="23">
        <v>0.55616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0.02</v>
      </c>
    </row>
    <row r="87" spans="2:16" ht="13.5" customHeight="1">
      <c r="B87" s="23"/>
      <c r="C87" s="11" t="s">
        <v>5</v>
      </c>
      <c r="D87" s="23">
        <f t="shared" si="6"/>
        <v>0.6202000000000001</v>
      </c>
      <c r="E87" s="23">
        <v>0</v>
      </c>
      <c r="F87" s="23">
        <v>0</v>
      </c>
      <c r="G87" s="23">
        <v>0.10251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0.5176900000000001</v>
      </c>
      <c r="O87" s="23">
        <v>0</v>
      </c>
      <c r="P87" s="23">
        <v>0</v>
      </c>
    </row>
    <row r="88" spans="2:16" ht="13.5" customHeight="1">
      <c r="B88" s="23"/>
      <c r="C88" s="11" t="s">
        <v>6</v>
      </c>
      <c r="D88" s="23">
        <f t="shared" si="6"/>
        <v>91.19865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30.80507</v>
      </c>
      <c r="L88" s="23">
        <v>32.51876</v>
      </c>
      <c r="M88" s="23">
        <v>27.87482</v>
      </c>
      <c r="N88" s="23">
        <v>0</v>
      </c>
      <c r="O88" s="23">
        <v>0</v>
      </c>
      <c r="P88" s="23">
        <v>0</v>
      </c>
    </row>
    <row r="89" spans="2:16" ht="13.5" customHeight="1">
      <c r="B89" s="23"/>
      <c r="C89" s="11" t="s">
        <v>7</v>
      </c>
      <c r="D89" s="23">
        <f t="shared" si="6"/>
        <v>1067.2585800000002</v>
      </c>
      <c r="E89" s="23">
        <v>87.52938</v>
      </c>
      <c r="F89" s="23">
        <v>99.83279000000002</v>
      </c>
      <c r="G89" s="23">
        <v>122.08647000000002</v>
      </c>
      <c r="H89" s="23">
        <v>31.32639</v>
      </c>
      <c r="I89" s="23">
        <v>0</v>
      </c>
      <c r="J89" s="23">
        <v>34.32926</v>
      </c>
      <c r="K89" s="23">
        <v>17.96471</v>
      </c>
      <c r="L89" s="23">
        <v>213.23865000000004</v>
      </c>
      <c r="M89" s="23">
        <v>132.52275</v>
      </c>
      <c r="N89" s="23">
        <v>121.89887</v>
      </c>
      <c r="O89" s="23">
        <v>122.07104000000001</v>
      </c>
      <c r="P89" s="23">
        <v>84.45827</v>
      </c>
    </row>
    <row r="90" spans="2:16" ht="13.5" customHeight="1">
      <c r="B90" s="23"/>
      <c r="C90" s="11" t="s">
        <v>8</v>
      </c>
      <c r="D90" s="23">
        <f t="shared" si="6"/>
        <v>114.3725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60.273979999999995</v>
      </c>
      <c r="M90" s="23">
        <v>18.86964</v>
      </c>
      <c r="N90" s="23">
        <v>0</v>
      </c>
      <c r="O90" s="23">
        <v>16.35839</v>
      </c>
      <c r="P90" s="23">
        <v>18.87049</v>
      </c>
    </row>
    <row r="91" spans="2:16" ht="12.75">
      <c r="B91" s="23"/>
      <c r="C91" s="11" t="s">
        <v>128</v>
      </c>
      <c r="D91" s="23">
        <f t="shared" si="6"/>
        <v>37.74097999999999</v>
      </c>
      <c r="E91" s="23">
        <v>0</v>
      </c>
      <c r="F91" s="23">
        <v>18.87049</v>
      </c>
      <c r="G91" s="23">
        <v>18.870489999999997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2:16" ht="12.75">
      <c r="B92" s="23"/>
      <c r="C92" s="11" t="s">
        <v>84</v>
      </c>
      <c r="D92" s="23">
        <f t="shared" si="6"/>
        <v>1.8513899999999999</v>
      </c>
      <c r="E92" s="23">
        <v>0</v>
      </c>
      <c r="F92" s="23">
        <v>0</v>
      </c>
      <c r="G92" s="23">
        <v>0.44633999999999996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1.40505</v>
      </c>
    </row>
    <row r="93" spans="2:16" ht="12.75">
      <c r="B93" s="23"/>
      <c r="C93" s="11" t="s">
        <v>13</v>
      </c>
      <c r="D93" s="23">
        <f t="shared" si="6"/>
        <v>42.75641</v>
      </c>
      <c r="E93" s="23">
        <v>6.70101</v>
      </c>
      <c r="F93" s="23">
        <v>0</v>
      </c>
      <c r="G93" s="23">
        <v>0</v>
      </c>
      <c r="H93" s="23">
        <v>15.87589</v>
      </c>
      <c r="I93" s="23">
        <v>3.71096</v>
      </c>
      <c r="J93" s="23">
        <v>0</v>
      </c>
      <c r="K93" s="23">
        <v>2.2450300000000003</v>
      </c>
      <c r="L93" s="23">
        <v>0</v>
      </c>
      <c r="M93" s="23">
        <v>0</v>
      </c>
      <c r="N93" s="23">
        <v>0</v>
      </c>
      <c r="O93" s="23">
        <v>0</v>
      </c>
      <c r="P93" s="23">
        <v>14.22352</v>
      </c>
    </row>
    <row r="94" spans="2:16" ht="12.75">
      <c r="B94" s="23"/>
      <c r="C94" s="11" t="s">
        <v>14</v>
      </c>
      <c r="D94" s="23">
        <f t="shared" si="6"/>
        <v>9.773200000000001</v>
      </c>
      <c r="E94" s="23">
        <v>9.773200000000001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2:16" ht="12.75">
      <c r="B95" s="23"/>
      <c r="C95" s="11" t="s">
        <v>87</v>
      </c>
      <c r="D95" s="23">
        <f t="shared" si="6"/>
        <v>0.00065</v>
      </c>
      <c r="E95" s="23">
        <v>0</v>
      </c>
      <c r="F95" s="23">
        <v>0.00065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2:16" ht="12.75">
      <c r="B96" s="23"/>
      <c r="C96" s="11" t="s">
        <v>114</v>
      </c>
      <c r="D96" s="23">
        <f t="shared" si="6"/>
        <v>95.27433</v>
      </c>
      <c r="E96" s="23">
        <v>18.870489999999997</v>
      </c>
      <c r="F96" s="23">
        <v>47.02162</v>
      </c>
      <c r="G96" s="23">
        <v>0</v>
      </c>
      <c r="H96" s="23">
        <v>0</v>
      </c>
      <c r="I96" s="23">
        <v>10.51173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18.87049</v>
      </c>
      <c r="P96" s="23">
        <v>0</v>
      </c>
    </row>
    <row r="97" spans="2:16" ht="12.75">
      <c r="B97" s="7"/>
      <c r="C97" s="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2:16" ht="12.75">
      <c r="B98" s="12" t="s">
        <v>39</v>
      </c>
      <c r="C98" s="13" t="s">
        <v>40</v>
      </c>
      <c r="D98" s="26">
        <f>SUM(E98:P98)</f>
        <v>2958.3059</v>
      </c>
      <c r="E98" s="26">
        <f aca="true" t="shared" si="8" ref="E98:P98">SUM(E99:E113)</f>
        <v>279.57436</v>
      </c>
      <c r="F98" s="26">
        <f t="shared" si="8"/>
        <v>285.36616</v>
      </c>
      <c r="G98" s="26">
        <f t="shared" si="8"/>
        <v>383.83198999999996</v>
      </c>
      <c r="H98" s="26">
        <f t="shared" si="8"/>
        <v>156.11169</v>
      </c>
      <c r="I98" s="26">
        <f t="shared" si="8"/>
        <v>187.48338</v>
      </c>
      <c r="J98" s="26">
        <f t="shared" si="8"/>
        <v>275.74702</v>
      </c>
      <c r="K98" s="26">
        <f t="shared" si="8"/>
        <v>252.11355</v>
      </c>
      <c r="L98" s="26">
        <f t="shared" si="8"/>
        <v>328.20233</v>
      </c>
      <c r="M98" s="26">
        <f t="shared" si="8"/>
        <v>239.88715</v>
      </c>
      <c r="N98" s="26">
        <f t="shared" si="8"/>
        <v>51.86732</v>
      </c>
      <c r="O98" s="26">
        <f t="shared" si="8"/>
        <v>268.84345</v>
      </c>
      <c r="P98" s="26">
        <f t="shared" si="8"/>
        <v>249.2775</v>
      </c>
    </row>
    <row r="99" spans="2:16" ht="12.75">
      <c r="B99" s="7"/>
      <c r="C99" s="11" t="s">
        <v>77</v>
      </c>
      <c r="D99" s="23">
        <f aca="true" t="shared" si="9" ref="D99:D190">SUM(E99:P99)</f>
        <v>136.24875</v>
      </c>
      <c r="E99" s="23">
        <v>22.275</v>
      </c>
      <c r="F99" s="23">
        <v>22.275</v>
      </c>
      <c r="G99" s="23">
        <v>44.67375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23.5125</v>
      </c>
      <c r="P99" s="23">
        <v>23.5125</v>
      </c>
    </row>
    <row r="100" spans="2:16" ht="12.75">
      <c r="B100" s="7"/>
      <c r="C100" s="11" t="s">
        <v>75</v>
      </c>
      <c r="D100" s="23">
        <f t="shared" si="9"/>
        <v>2.783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2.783</v>
      </c>
      <c r="O100" s="23">
        <v>0</v>
      </c>
      <c r="P100" s="23">
        <v>0</v>
      </c>
    </row>
    <row r="101" spans="2:16" ht="12.75">
      <c r="B101" s="7"/>
      <c r="C101" s="11" t="s">
        <v>167</v>
      </c>
      <c r="D101" s="23">
        <f t="shared" si="9"/>
        <v>0.009699999999999999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0.009699999999999999</v>
      </c>
      <c r="O101" s="23">
        <v>0</v>
      </c>
      <c r="P101" s="23">
        <v>0</v>
      </c>
    </row>
    <row r="102" spans="2:16" ht="12.75">
      <c r="B102" s="7"/>
      <c r="C102" s="11" t="s">
        <v>3</v>
      </c>
      <c r="D102" s="23">
        <f t="shared" si="9"/>
        <v>0.32931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0.32931</v>
      </c>
    </row>
    <row r="103" spans="2:16" ht="12.75">
      <c r="B103" s="7"/>
      <c r="C103" s="11" t="s">
        <v>4</v>
      </c>
      <c r="D103" s="23">
        <f t="shared" si="9"/>
        <v>337.21767000000006</v>
      </c>
      <c r="E103" s="23">
        <v>61.741550000000004</v>
      </c>
      <c r="F103" s="23">
        <v>43.10618</v>
      </c>
      <c r="G103" s="23">
        <v>65.60335</v>
      </c>
      <c r="H103" s="23">
        <v>55.733410000000006</v>
      </c>
      <c r="I103" s="23">
        <v>3.0092600000000003</v>
      </c>
      <c r="J103" s="23">
        <v>22.57138</v>
      </c>
      <c r="K103" s="23">
        <v>7.609979999999999</v>
      </c>
      <c r="L103" s="23">
        <v>1.11593</v>
      </c>
      <c r="M103" s="23">
        <v>0.072</v>
      </c>
      <c r="N103" s="23">
        <v>1.3086200000000001</v>
      </c>
      <c r="O103" s="23">
        <v>25.32466</v>
      </c>
      <c r="P103" s="23">
        <v>50.02135</v>
      </c>
    </row>
    <row r="104" spans="2:16" ht="12.75">
      <c r="B104" s="7"/>
      <c r="C104" s="11" t="s">
        <v>7</v>
      </c>
      <c r="D104" s="23">
        <f t="shared" si="9"/>
        <v>166.24147</v>
      </c>
      <c r="E104" s="23">
        <v>46.88448</v>
      </c>
      <c r="F104" s="23">
        <v>48.80758</v>
      </c>
      <c r="G104" s="23">
        <v>55.63282999999999</v>
      </c>
      <c r="H104" s="23">
        <v>0</v>
      </c>
      <c r="I104" s="23">
        <v>0.026</v>
      </c>
      <c r="J104" s="23">
        <v>0.025</v>
      </c>
      <c r="K104" s="23">
        <v>8.86332</v>
      </c>
      <c r="L104" s="23">
        <v>0.0034</v>
      </c>
      <c r="M104" s="23">
        <v>0</v>
      </c>
      <c r="N104" s="23">
        <v>0</v>
      </c>
      <c r="O104" s="23">
        <v>0</v>
      </c>
      <c r="P104" s="23">
        <v>5.99886</v>
      </c>
    </row>
    <row r="105" spans="2:16" ht="12.75">
      <c r="B105" s="7"/>
      <c r="C105" s="11" t="s">
        <v>8</v>
      </c>
      <c r="D105" s="23">
        <f t="shared" si="9"/>
        <v>23.617</v>
      </c>
      <c r="E105" s="23">
        <v>0</v>
      </c>
      <c r="F105" s="23">
        <v>23.617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</row>
    <row r="106" spans="2:16" ht="12.75">
      <c r="B106" s="7"/>
      <c r="C106" s="11" t="s">
        <v>9</v>
      </c>
      <c r="D106" s="23">
        <f t="shared" si="9"/>
        <v>53.78996000000001</v>
      </c>
      <c r="E106" s="23">
        <v>0</v>
      </c>
      <c r="F106" s="23">
        <v>0</v>
      </c>
      <c r="G106" s="23">
        <v>28.222810000000003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25.56715</v>
      </c>
      <c r="N106" s="23">
        <v>0</v>
      </c>
      <c r="O106" s="23">
        <v>0</v>
      </c>
      <c r="P106" s="23">
        <v>0</v>
      </c>
    </row>
    <row r="107" spans="2:16" ht="12.75">
      <c r="B107" s="7"/>
      <c r="C107" s="11" t="s">
        <v>10</v>
      </c>
      <c r="D107" s="23">
        <f t="shared" si="9"/>
        <v>15.14894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15.14894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</row>
    <row r="108" spans="2:16" ht="12.75">
      <c r="B108" s="7"/>
      <c r="C108" s="11" t="s">
        <v>128</v>
      </c>
      <c r="D108" s="23">
        <f t="shared" si="9"/>
        <v>47.47</v>
      </c>
      <c r="E108" s="23">
        <v>0</v>
      </c>
      <c r="F108" s="23">
        <v>15.385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32.085</v>
      </c>
      <c r="M108" s="23">
        <v>0</v>
      </c>
      <c r="N108" s="23">
        <v>0</v>
      </c>
      <c r="O108" s="23">
        <v>0</v>
      </c>
      <c r="P108" s="23">
        <v>0</v>
      </c>
    </row>
    <row r="109" spans="2:16" ht="12.75">
      <c r="B109" s="7"/>
      <c r="C109" s="11" t="s">
        <v>84</v>
      </c>
      <c r="D109" s="23">
        <f t="shared" si="9"/>
        <v>671.0539600000001</v>
      </c>
      <c r="E109" s="23">
        <v>0</v>
      </c>
      <c r="F109" s="23">
        <v>0</v>
      </c>
      <c r="G109" s="23">
        <v>0</v>
      </c>
      <c r="H109" s="23">
        <v>80.49078</v>
      </c>
      <c r="I109" s="23">
        <v>118.84716</v>
      </c>
      <c r="J109" s="23">
        <v>52.01794</v>
      </c>
      <c r="K109" s="23">
        <v>49.5</v>
      </c>
      <c r="L109" s="23">
        <v>151.2546</v>
      </c>
      <c r="M109" s="23">
        <v>48</v>
      </c>
      <c r="N109" s="23">
        <v>0</v>
      </c>
      <c r="O109" s="23">
        <v>72</v>
      </c>
      <c r="P109" s="23">
        <v>98.94348000000001</v>
      </c>
    </row>
    <row r="110" spans="2:16" ht="12.75">
      <c r="B110" s="7"/>
      <c r="C110" s="11" t="s">
        <v>78</v>
      </c>
      <c r="D110" s="23">
        <f t="shared" si="9"/>
        <v>45.56729</v>
      </c>
      <c r="E110" s="23">
        <v>39.85533</v>
      </c>
      <c r="F110" s="23">
        <v>0</v>
      </c>
      <c r="G110" s="23">
        <v>0</v>
      </c>
      <c r="H110" s="23">
        <v>0</v>
      </c>
      <c r="I110" s="23">
        <v>5.71196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</row>
    <row r="111" spans="2:16" ht="12.75">
      <c r="B111" s="7"/>
      <c r="C111" s="11" t="s">
        <v>14</v>
      </c>
      <c r="D111" s="23">
        <f t="shared" si="9"/>
        <v>800.7090000000001</v>
      </c>
      <c r="E111" s="23">
        <v>67.878</v>
      </c>
      <c r="F111" s="23">
        <v>46.509</v>
      </c>
      <c r="G111" s="23">
        <v>135.756</v>
      </c>
      <c r="H111" s="23">
        <v>0</v>
      </c>
      <c r="I111" s="23">
        <v>0</v>
      </c>
      <c r="J111" s="23">
        <v>47.766</v>
      </c>
      <c r="K111" s="23">
        <v>119.415</v>
      </c>
      <c r="L111" s="23">
        <v>119.415</v>
      </c>
      <c r="M111" s="23">
        <v>143.298</v>
      </c>
      <c r="N111" s="23">
        <v>47.766</v>
      </c>
      <c r="O111" s="23">
        <v>23.883</v>
      </c>
      <c r="P111" s="23">
        <v>49.023</v>
      </c>
    </row>
    <row r="112" spans="2:16" ht="12.75">
      <c r="B112" s="7"/>
      <c r="C112" s="11" t="s">
        <v>108</v>
      </c>
      <c r="D112" s="23">
        <f t="shared" si="9"/>
        <v>95.71825</v>
      </c>
      <c r="E112" s="23">
        <v>0</v>
      </c>
      <c r="F112" s="23">
        <v>23.4366</v>
      </c>
      <c r="G112" s="23">
        <v>11.19825</v>
      </c>
      <c r="H112" s="23">
        <v>0</v>
      </c>
      <c r="I112" s="23">
        <v>0</v>
      </c>
      <c r="J112" s="23">
        <v>0.001</v>
      </c>
      <c r="K112" s="23">
        <v>0</v>
      </c>
      <c r="L112" s="23">
        <v>24.328400000000002</v>
      </c>
      <c r="M112" s="23">
        <v>22.95</v>
      </c>
      <c r="N112" s="23">
        <v>0</v>
      </c>
      <c r="O112" s="23">
        <v>13.804</v>
      </c>
      <c r="P112" s="23">
        <v>0</v>
      </c>
    </row>
    <row r="113" spans="2:16" ht="12.75">
      <c r="B113" s="7"/>
      <c r="C113" s="11" t="s">
        <v>114</v>
      </c>
      <c r="D113" s="23">
        <f t="shared" si="9"/>
        <v>562.4015999999999</v>
      </c>
      <c r="E113" s="23">
        <v>40.94</v>
      </c>
      <c r="F113" s="23">
        <v>62.229800000000004</v>
      </c>
      <c r="G113" s="23">
        <v>42.745</v>
      </c>
      <c r="H113" s="23">
        <v>19.8875</v>
      </c>
      <c r="I113" s="23">
        <v>59.889</v>
      </c>
      <c r="J113" s="23">
        <v>153.3657</v>
      </c>
      <c r="K113" s="23">
        <v>51.57631</v>
      </c>
      <c r="L113" s="23">
        <v>0</v>
      </c>
      <c r="M113" s="23">
        <v>0</v>
      </c>
      <c r="N113" s="23">
        <v>0</v>
      </c>
      <c r="O113" s="23">
        <v>110.31929000000001</v>
      </c>
      <c r="P113" s="23">
        <v>21.449</v>
      </c>
    </row>
    <row r="114" spans="2:16" ht="12.75">
      <c r="B114" s="7"/>
      <c r="C114" s="7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ht="12.75">
      <c r="B115" s="12" t="s">
        <v>41</v>
      </c>
      <c r="C115" s="13" t="s">
        <v>42</v>
      </c>
      <c r="D115" s="26">
        <f>SUM(E115:P115)</f>
        <v>18.267418107537317</v>
      </c>
      <c r="E115" s="26">
        <f aca="true" t="shared" si="10" ref="E115:P115">SUM(E116:E120)</f>
        <v>1.5688949229721287</v>
      </c>
      <c r="F115" s="26">
        <f t="shared" si="10"/>
        <v>1.3742116656869061</v>
      </c>
      <c r="G115" s="26">
        <f t="shared" si="10"/>
        <v>1.489316126865044</v>
      </c>
      <c r="H115" s="26">
        <f t="shared" si="10"/>
        <v>1.277056984762384</v>
      </c>
      <c r="I115" s="26">
        <f t="shared" si="10"/>
        <v>1.7051888761364442</v>
      </c>
      <c r="J115" s="26">
        <f t="shared" si="10"/>
        <v>1.1929025806592077</v>
      </c>
      <c r="K115" s="26">
        <f t="shared" si="10"/>
        <v>1.6840433645301662</v>
      </c>
      <c r="L115" s="26">
        <f t="shared" si="10"/>
        <v>1.5570312621498135</v>
      </c>
      <c r="M115" s="26">
        <f t="shared" si="10"/>
        <v>1.4736022326107983</v>
      </c>
      <c r="N115" s="26">
        <f t="shared" si="10"/>
        <v>1.8074759507569043</v>
      </c>
      <c r="O115" s="26">
        <f t="shared" si="10"/>
        <v>1.6239508626561783</v>
      </c>
      <c r="P115" s="26">
        <f t="shared" si="10"/>
        <v>1.5137432777513407</v>
      </c>
    </row>
    <row r="116" spans="2:16" ht="12.75">
      <c r="B116" s="7"/>
      <c r="C116" s="11" t="s">
        <v>75</v>
      </c>
      <c r="D116" s="23">
        <f>+SUM(E116:P116)</f>
        <v>5.620877803593701</v>
      </c>
      <c r="E116" s="23">
        <v>0</v>
      </c>
      <c r="F116" s="23">
        <v>0</v>
      </c>
      <c r="G116" s="23">
        <v>0</v>
      </c>
      <c r="H116" s="23">
        <v>0.2992792069846064</v>
      </c>
      <c r="I116" s="23">
        <v>0.6817340524467578</v>
      </c>
      <c r="J116" s="23">
        <v>0.4025106451803538</v>
      </c>
      <c r="K116" s="23">
        <v>0.8742943077444664</v>
      </c>
      <c r="L116" s="23">
        <v>0.7517738649547292</v>
      </c>
      <c r="M116" s="23">
        <v>0.5824845493255196</v>
      </c>
      <c r="N116" s="23">
        <v>0.7300694852678171</v>
      </c>
      <c r="O116" s="23">
        <v>0.7168337547860543</v>
      </c>
      <c r="P116" s="23">
        <v>0.5818979369033963</v>
      </c>
    </row>
    <row r="117" spans="2:16" ht="12.75">
      <c r="B117" s="7"/>
      <c r="C117" s="11" t="s">
        <v>7</v>
      </c>
      <c r="D117" s="23">
        <f>+SUM(E117:P117)</f>
        <v>11.772199113860662</v>
      </c>
      <c r="E117" s="23">
        <v>1.5024845493255206</v>
      </c>
      <c r="F117" s="23">
        <v>1.3187120964706838</v>
      </c>
      <c r="G117" s="23">
        <v>1.4308122684731583</v>
      </c>
      <c r="H117" s="23">
        <v>0.9160192468593216</v>
      </c>
      <c r="I117" s="23">
        <v>0.9586702311302708</v>
      </c>
      <c r="J117" s="23">
        <v>0.738228841051672</v>
      </c>
      <c r="K117" s="23">
        <v>0.7284612465669489</v>
      </c>
      <c r="L117" s="23">
        <v>0.7560752643021769</v>
      </c>
      <c r="M117" s="23">
        <v>0.8158794054250764</v>
      </c>
      <c r="N117" s="23">
        <v>1.0092959733380609</v>
      </c>
      <c r="O117" s="23">
        <v>0.8308630294208212</v>
      </c>
      <c r="P117" s="23">
        <v>0.7666969614969503</v>
      </c>
    </row>
    <row r="118" spans="2:16" ht="12.75">
      <c r="B118" s="7"/>
      <c r="C118" s="11" t="s">
        <v>11</v>
      </c>
      <c r="D118" s="23">
        <f>+SUM(E118:P118)</f>
        <v>0.1301569794747859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0.0222987990930213</v>
      </c>
      <c r="P118" s="23">
        <v>0.10785818038176462</v>
      </c>
    </row>
    <row r="119" spans="2:16" ht="12.75">
      <c r="B119" s="7"/>
      <c r="C119" s="11" t="s">
        <v>84</v>
      </c>
      <c r="D119" s="23">
        <f>+SUM(E119:P119)</f>
        <v>0.019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0.019</v>
      </c>
      <c r="N119" s="23">
        <v>0</v>
      </c>
      <c r="O119" s="23">
        <v>0</v>
      </c>
      <c r="P119" s="23">
        <v>0</v>
      </c>
    </row>
    <row r="120" spans="2:16" ht="12.75">
      <c r="B120" s="7"/>
      <c r="C120" s="11" t="s">
        <v>93</v>
      </c>
      <c r="D120" s="23">
        <f>+SUM(E120:P120)</f>
        <v>0.7251842106081675</v>
      </c>
      <c r="E120" s="23">
        <v>0.06641037364660811</v>
      </c>
      <c r="F120" s="23">
        <v>0.055499569216222414</v>
      </c>
      <c r="G120" s="23">
        <v>0.0585038583918857</v>
      </c>
      <c r="H120" s="23">
        <v>0.061758530918456005</v>
      </c>
      <c r="I120" s="23">
        <v>0.06478459255941549</v>
      </c>
      <c r="J120" s="23">
        <v>0.052163094427182005</v>
      </c>
      <c r="K120" s="23">
        <v>0.08128781021875099</v>
      </c>
      <c r="L120" s="23">
        <v>0.049182132892907474</v>
      </c>
      <c r="M120" s="23">
        <v>0.056238277860202204</v>
      </c>
      <c r="N120" s="23">
        <v>0.06811049215102631</v>
      </c>
      <c r="O120" s="23">
        <v>0.0539552793562815</v>
      </c>
      <c r="P120" s="23">
        <v>0.057290198969229295</v>
      </c>
    </row>
    <row r="121" spans="2:16" ht="12.75">
      <c r="B121" s="10"/>
      <c r="C121" s="10"/>
      <c r="D121" s="10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2:16" ht="12.75">
      <c r="B122" s="12" t="s">
        <v>43</v>
      </c>
      <c r="C122" s="13" t="s">
        <v>44</v>
      </c>
      <c r="D122" s="26">
        <f>SUM(E122:P122)</f>
        <v>96645.93252</v>
      </c>
      <c r="E122" s="26">
        <f aca="true" t="shared" si="11" ref="E122:P122">SUM(E123:E151)</f>
        <v>8951.50968</v>
      </c>
      <c r="F122" s="26">
        <f t="shared" si="11"/>
        <v>8666.796419999999</v>
      </c>
      <c r="G122" s="26">
        <f t="shared" si="11"/>
        <v>12215.452939999997</v>
      </c>
      <c r="H122" s="26">
        <f t="shared" si="11"/>
        <v>8652.4463</v>
      </c>
      <c r="I122" s="26">
        <f t="shared" si="11"/>
        <v>9030.047729999998</v>
      </c>
      <c r="J122" s="26">
        <f t="shared" si="11"/>
        <v>7135.037640000001</v>
      </c>
      <c r="K122" s="26">
        <f t="shared" si="11"/>
        <v>7985.661170000001</v>
      </c>
      <c r="L122" s="26">
        <f t="shared" si="11"/>
        <v>7185.870699999999</v>
      </c>
      <c r="M122" s="26">
        <f t="shared" si="11"/>
        <v>7567.39049</v>
      </c>
      <c r="N122" s="26">
        <f t="shared" si="11"/>
        <v>7335.425180000001</v>
      </c>
      <c r="O122" s="26">
        <f t="shared" si="11"/>
        <v>5444.1054300000005</v>
      </c>
      <c r="P122" s="26">
        <f t="shared" si="11"/>
        <v>6476.188840000001</v>
      </c>
    </row>
    <row r="123" spans="2:16" ht="12.75">
      <c r="B123" s="7"/>
      <c r="C123" s="11" t="s">
        <v>0</v>
      </c>
      <c r="D123" s="23">
        <f t="shared" si="9"/>
        <v>4560.737999999999</v>
      </c>
      <c r="E123" s="23">
        <v>300.708</v>
      </c>
      <c r="F123" s="23">
        <v>325.767</v>
      </c>
      <c r="G123" s="23">
        <v>751.77</v>
      </c>
      <c r="H123" s="23">
        <v>400.944</v>
      </c>
      <c r="I123" s="23">
        <v>400.944</v>
      </c>
      <c r="J123" s="23">
        <v>150.354</v>
      </c>
      <c r="K123" s="23">
        <v>350.826</v>
      </c>
      <c r="L123" s="23">
        <v>426.003</v>
      </c>
      <c r="M123" s="23">
        <v>576.357</v>
      </c>
      <c r="N123" s="23">
        <v>426.003</v>
      </c>
      <c r="O123" s="23">
        <v>150.354</v>
      </c>
      <c r="P123" s="23">
        <v>300.708</v>
      </c>
    </row>
    <row r="124" spans="2:16" ht="12.75">
      <c r="B124" s="7"/>
      <c r="C124" s="11" t="s">
        <v>82</v>
      </c>
      <c r="D124" s="23">
        <f t="shared" si="9"/>
        <v>1379.6</v>
      </c>
      <c r="E124" s="23">
        <v>150.72</v>
      </c>
      <c r="F124" s="23">
        <v>100.48</v>
      </c>
      <c r="G124" s="23">
        <v>175.59</v>
      </c>
      <c r="H124" s="23">
        <v>100.42</v>
      </c>
      <c r="I124" s="23">
        <v>100.199</v>
      </c>
      <c r="J124" s="23">
        <v>50.149</v>
      </c>
      <c r="K124" s="23">
        <v>200.585</v>
      </c>
      <c r="L124" s="23">
        <v>200.575</v>
      </c>
      <c r="M124" s="23">
        <v>100.419</v>
      </c>
      <c r="N124" s="23">
        <v>75.177</v>
      </c>
      <c r="O124" s="23">
        <v>0</v>
      </c>
      <c r="P124" s="23">
        <v>125.286</v>
      </c>
    </row>
    <row r="125" spans="2:16" ht="12.75">
      <c r="B125" s="7"/>
      <c r="C125" s="11" t="s">
        <v>3</v>
      </c>
      <c r="D125" s="23">
        <f t="shared" si="9"/>
        <v>8143.054850000001</v>
      </c>
      <c r="E125" s="23">
        <v>406.43832000000003</v>
      </c>
      <c r="F125" s="23">
        <v>557.20841</v>
      </c>
      <c r="G125" s="23">
        <v>1381.0798200000002</v>
      </c>
      <c r="H125" s="23">
        <v>833.20182</v>
      </c>
      <c r="I125" s="23">
        <v>736.947</v>
      </c>
      <c r="J125" s="23">
        <v>1048.03614</v>
      </c>
      <c r="K125" s="23">
        <v>402.20363999999995</v>
      </c>
      <c r="L125" s="23">
        <v>265.80854999999997</v>
      </c>
      <c r="M125" s="23">
        <v>581.69837</v>
      </c>
      <c r="N125" s="23">
        <v>1123.0854100000001</v>
      </c>
      <c r="O125" s="23">
        <v>506.45755</v>
      </c>
      <c r="P125" s="23">
        <v>300.88982</v>
      </c>
    </row>
    <row r="126" spans="2:16" ht="12.75">
      <c r="B126" s="7"/>
      <c r="C126" s="11" t="s">
        <v>4</v>
      </c>
      <c r="D126" s="23">
        <f t="shared" si="9"/>
        <v>4992.95021</v>
      </c>
      <c r="E126" s="23">
        <v>518.27076</v>
      </c>
      <c r="F126" s="23">
        <v>460.84134</v>
      </c>
      <c r="G126" s="23">
        <v>505.68127999999996</v>
      </c>
      <c r="H126" s="23">
        <v>321.899</v>
      </c>
      <c r="I126" s="23">
        <v>491.66231999999997</v>
      </c>
      <c r="J126" s="23">
        <v>483.36295</v>
      </c>
      <c r="K126" s="23">
        <v>259.56225</v>
      </c>
      <c r="L126" s="23">
        <v>462.29813</v>
      </c>
      <c r="M126" s="23">
        <v>307.96319</v>
      </c>
      <c r="N126" s="23">
        <v>274.86003000000005</v>
      </c>
      <c r="O126" s="23">
        <v>499.85382</v>
      </c>
      <c r="P126" s="23">
        <v>406.69514</v>
      </c>
    </row>
    <row r="127" spans="2:16" ht="12.75">
      <c r="B127" s="7"/>
      <c r="C127" s="11" t="s">
        <v>168</v>
      </c>
      <c r="D127" s="23">
        <f t="shared" si="9"/>
        <v>200.472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50.118</v>
      </c>
      <c r="O127" s="23">
        <v>100.236</v>
      </c>
      <c r="P127" s="23">
        <v>50.118</v>
      </c>
    </row>
    <row r="128" spans="2:16" ht="12.75">
      <c r="B128" s="7"/>
      <c r="C128" s="11" t="s">
        <v>5</v>
      </c>
      <c r="D128" s="23">
        <f t="shared" si="9"/>
        <v>8422.369789999999</v>
      </c>
      <c r="E128" s="23">
        <v>927.5235499999998</v>
      </c>
      <c r="F128" s="23">
        <v>739.5993799999999</v>
      </c>
      <c r="G128" s="23">
        <v>851.0333499999999</v>
      </c>
      <c r="H128" s="23">
        <v>849.4676599999999</v>
      </c>
      <c r="I128" s="23">
        <v>678.3305600000001</v>
      </c>
      <c r="J128" s="23">
        <v>677.7403600000001</v>
      </c>
      <c r="K128" s="23">
        <v>644.6927099999999</v>
      </c>
      <c r="L128" s="23">
        <v>433.58284</v>
      </c>
      <c r="M128" s="23">
        <v>508.03657999999996</v>
      </c>
      <c r="N128" s="23">
        <v>614.5045599999999</v>
      </c>
      <c r="O128" s="23">
        <v>629.3452699999999</v>
      </c>
      <c r="P128" s="23">
        <v>868.51297</v>
      </c>
    </row>
    <row r="129" spans="2:16" ht="12.75">
      <c r="B129" s="7"/>
      <c r="C129" s="11" t="s">
        <v>110</v>
      </c>
      <c r="D129" s="23">
        <f t="shared" si="9"/>
        <v>25.059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25.059</v>
      </c>
      <c r="O129" s="23">
        <v>0</v>
      </c>
      <c r="P129" s="23">
        <v>0</v>
      </c>
    </row>
    <row r="130" spans="2:16" ht="12.75">
      <c r="B130" s="7"/>
      <c r="C130" s="11" t="s">
        <v>6</v>
      </c>
      <c r="D130" s="23">
        <f t="shared" si="9"/>
        <v>2183.52778</v>
      </c>
      <c r="E130" s="23">
        <v>200.808</v>
      </c>
      <c r="F130" s="23">
        <v>251.19082</v>
      </c>
      <c r="G130" s="23">
        <v>451.84491</v>
      </c>
      <c r="H130" s="23">
        <v>200.58691000000002</v>
      </c>
      <c r="I130" s="23">
        <v>225.758</v>
      </c>
      <c r="J130" s="23">
        <v>175.82</v>
      </c>
      <c r="K130" s="23">
        <v>250.88932</v>
      </c>
      <c r="L130" s="23">
        <v>200.8</v>
      </c>
      <c r="M130" s="23">
        <v>100.41</v>
      </c>
      <c r="N130" s="23">
        <v>75.30182</v>
      </c>
      <c r="O130" s="23">
        <v>0</v>
      </c>
      <c r="P130" s="23">
        <v>50.118</v>
      </c>
    </row>
    <row r="131" spans="2:16" ht="12.75">
      <c r="B131" s="7"/>
      <c r="C131" s="11" t="s">
        <v>7</v>
      </c>
      <c r="D131" s="23">
        <f t="shared" si="9"/>
        <v>0.001</v>
      </c>
      <c r="E131" s="23">
        <v>0</v>
      </c>
      <c r="F131" s="23">
        <v>0.001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2:16" ht="12.75">
      <c r="B132" s="7"/>
      <c r="C132" s="11" t="s">
        <v>113</v>
      </c>
      <c r="D132" s="23">
        <f t="shared" si="9"/>
        <v>1478.4820000000002</v>
      </c>
      <c r="E132" s="23">
        <v>100.236</v>
      </c>
      <c r="F132" s="23">
        <v>100.236</v>
      </c>
      <c r="G132" s="23">
        <v>50.118</v>
      </c>
      <c r="H132" s="23">
        <v>150.354</v>
      </c>
      <c r="I132" s="23">
        <v>225.532</v>
      </c>
      <c r="J132" s="23">
        <v>100.236</v>
      </c>
      <c r="K132" s="23">
        <v>0</v>
      </c>
      <c r="L132" s="23">
        <v>0</v>
      </c>
      <c r="M132" s="23">
        <v>0</v>
      </c>
      <c r="N132" s="23">
        <v>300.708</v>
      </c>
      <c r="O132" s="23">
        <v>150.354</v>
      </c>
      <c r="P132" s="23">
        <v>300.708</v>
      </c>
    </row>
    <row r="133" spans="2:16" ht="12.75">
      <c r="B133" s="7"/>
      <c r="C133" s="11" t="s">
        <v>8</v>
      </c>
      <c r="D133" s="23">
        <f t="shared" si="9"/>
        <v>300.75</v>
      </c>
      <c r="E133" s="23">
        <v>0</v>
      </c>
      <c r="F133" s="23">
        <v>0</v>
      </c>
      <c r="G133" s="23">
        <v>50.13</v>
      </c>
      <c r="H133" s="23">
        <v>100.19</v>
      </c>
      <c r="I133" s="23">
        <v>50.09</v>
      </c>
      <c r="J133" s="23">
        <v>0</v>
      </c>
      <c r="K133" s="23">
        <v>50.23</v>
      </c>
      <c r="L133" s="23">
        <v>50.11</v>
      </c>
      <c r="M133" s="23">
        <v>0</v>
      </c>
      <c r="N133" s="23">
        <v>0</v>
      </c>
      <c r="O133" s="23">
        <v>0</v>
      </c>
      <c r="P133" s="23">
        <v>0</v>
      </c>
    </row>
    <row r="134" spans="2:16" ht="12.75">
      <c r="B134" s="7"/>
      <c r="C134" s="11" t="s">
        <v>81</v>
      </c>
      <c r="D134" s="23">
        <f t="shared" si="9"/>
        <v>1002.4380000000001</v>
      </c>
      <c r="E134" s="23">
        <v>0</v>
      </c>
      <c r="F134" s="23">
        <v>100.258</v>
      </c>
      <c r="G134" s="23">
        <v>0</v>
      </c>
      <c r="H134" s="23">
        <v>50.118</v>
      </c>
      <c r="I134" s="23">
        <v>100.248</v>
      </c>
      <c r="J134" s="23">
        <v>150.366</v>
      </c>
      <c r="K134" s="23">
        <v>100.268</v>
      </c>
      <c r="L134" s="23">
        <v>50.118</v>
      </c>
      <c r="M134" s="23">
        <v>200.472</v>
      </c>
      <c r="N134" s="23">
        <v>150.354</v>
      </c>
      <c r="O134" s="23">
        <v>100.236</v>
      </c>
      <c r="P134" s="23">
        <v>0</v>
      </c>
    </row>
    <row r="135" spans="2:16" ht="12.75">
      <c r="B135" s="7"/>
      <c r="C135" s="11" t="s">
        <v>9</v>
      </c>
      <c r="D135" s="23">
        <f t="shared" si="9"/>
        <v>7301.9291399999975</v>
      </c>
      <c r="E135" s="23">
        <v>1077.2957999999999</v>
      </c>
      <c r="F135" s="23">
        <v>1184.57015</v>
      </c>
      <c r="G135" s="23">
        <v>1184.8107399999997</v>
      </c>
      <c r="H135" s="23">
        <v>337.80629999999996</v>
      </c>
      <c r="I135" s="23">
        <v>717.1974499999999</v>
      </c>
      <c r="J135" s="23">
        <v>394.04767999999996</v>
      </c>
      <c r="K135" s="23">
        <v>539.3207499999999</v>
      </c>
      <c r="L135" s="23">
        <v>411.40596999999997</v>
      </c>
      <c r="M135" s="23">
        <v>177.37640000000002</v>
      </c>
      <c r="N135" s="23">
        <v>323.50682</v>
      </c>
      <c r="O135" s="23">
        <v>265.45878000000005</v>
      </c>
      <c r="P135" s="23">
        <v>689.1322999999996</v>
      </c>
    </row>
    <row r="136" spans="2:16" ht="12.75">
      <c r="B136" s="7"/>
      <c r="C136" s="11" t="s">
        <v>76</v>
      </c>
      <c r="D136" s="23">
        <f t="shared" si="9"/>
        <v>16351.175000000001</v>
      </c>
      <c r="E136" s="23">
        <v>1326.599</v>
      </c>
      <c r="F136" s="23">
        <v>1501.99</v>
      </c>
      <c r="G136" s="23">
        <v>1705.034</v>
      </c>
      <c r="H136" s="23">
        <v>1651.739</v>
      </c>
      <c r="I136" s="23">
        <v>1920.625</v>
      </c>
      <c r="J136" s="23">
        <v>1172.001</v>
      </c>
      <c r="K136" s="23">
        <v>2278.26</v>
      </c>
      <c r="L136" s="23">
        <v>1172.026</v>
      </c>
      <c r="M136" s="23">
        <v>1551.173</v>
      </c>
      <c r="N136" s="23">
        <v>401.492</v>
      </c>
      <c r="O136" s="23">
        <v>676.593</v>
      </c>
      <c r="P136" s="23">
        <v>993.643</v>
      </c>
    </row>
    <row r="137" spans="2:16" ht="12.75">
      <c r="B137" s="7"/>
      <c r="C137" s="11" t="s">
        <v>10</v>
      </c>
      <c r="D137" s="23">
        <f t="shared" si="9"/>
        <v>2197.08202</v>
      </c>
      <c r="E137" s="23">
        <v>218.01904000000002</v>
      </c>
      <c r="F137" s="23">
        <v>286.24702</v>
      </c>
      <c r="G137" s="23">
        <v>331.75296</v>
      </c>
      <c r="H137" s="23">
        <v>111.375</v>
      </c>
      <c r="I137" s="23">
        <v>311.465</v>
      </c>
      <c r="J137" s="23">
        <v>136.323</v>
      </c>
      <c r="K137" s="23">
        <v>44.55</v>
      </c>
      <c r="L137" s="23">
        <v>22.275</v>
      </c>
      <c r="M137" s="23">
        <v>133.65</v>
      </c>
      <c r="N137" s="23">
        <v>111.375</v>
      </c>
      <c r="O137" s="23">
        <v>200.475</v>
      </c>
      <c r="P137" s="23">
        <v>289.575</v>
      </c>
    </row>
    <row r="138" spans="2:16" ht="12.75">
      <c r="B138" s="7"/>
      <c r="C138" s="11" t="s">
        <v>123</v>
      </c>
      <c r="D138" s="23">
        <f t="shared" si="9"/>
        <v>375.885</v>
      </c>
      <c r="E138" s="23">
        <v>0</v>
      </c>
      <c r="F138" s="23">
        <v>100.236</v>
      </c>
      <c r="G138" s="23">
        <v>125.295</v>
      </c>
      <c r="H138" s="23">
        <v>50.118</v>
      </c>
      <c r="I138" s="23">
        <v>0</v>
      </c>
      <c r="J138" s="23">
        <v>50.118</v>
      </c>
      <c r="K138" s="23">
        <v>0</v>
      </c>
      <c r="L138" s="23">
        <v>50.118</v>
      </c>
      <c r="M138" s="23">
        <v>0</v>
      </c>
      <c r="N138" s="23">
        <v>0</v>
      </c>
      <c r="O138" s="23">
        <v>0</v>
      </c>
      <c r="P138" s="23">
        <v>0</v>
      </c>
    </row>
    <row r="139" spans="2:16" ht="12.75">
      <c r="B139" s="7"/>
      <c r="C139" s="11" t="s">
        <v>16</v>
      </c>
      <c r="D139" s="23">
        <f t="shared" si="9"/>
        <v>50.18182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50.18182</v>
      </c>
      <c r="N139" s="23">
        <v>0</v>
      </c>
      <c r="O139" s="23">
        <v>0</v>
      </c>
      <c r="P139" s="23">
        <v>0</v>
      </c>
    </row>
    <row r="140" spans="2:16" ht="12.75">
      <c r="B140" s="7"/>
      <c r="C140" s="11" t="s">
        <v>11</v>
      </c>
      <c r="D140" s="23">
        <f t="shared" si="9"/>
        <v>276</v>
      </c>
      <c r="E140" s="23">
        <v>0</v>
      </c>
      <c r="F140" s="23">
        <v>75.38</v>
      </c>
      <c r="G140" s="23">
        <v>0</v>
      </c>
      <c r="H140" s="23">
        <v>0</v>
      </c>
      <c r="I140" s="23">
        <v>50.15</v>
      </c>
      <c r="J140" s="23">
        <v>50.18</v>
      </c>
      <c r="K140" s="23">
        <v>50.13</v>
      </c>
      <c r="L140" s="23">
        <v>25.1</v>
      </c>
      <c r="M140" s="23">
        <v>0</v>
      </c>
      <c r="N140" s="23">
        <v>0</v>
      </c>
      <c r="O140" s="23">
        <v>0</v>
      </c>
      <c r="P140" s="23">
        <v>25.06</v>
      </c>
    </row>
    <row r="141" spans="2:16" ht="12.75">
      <c r="B141" s="7"/>
      <c r="C141" s="11" t="s">
        <v>88</v>
      </c>
      <c r="D141" s="23">
        <f t="shared" si="9"/>
        <v>101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50.5</v>
      </c>
      <c r="M141" s="23">
        <v>50.5</v>
      </c>
      <c r="N141" s="23">
        <v>0</v>
      </c>
      <c r="O141" s="23">
        <v>0</v>
      </c>
      <c r="P141" s="23">
        <v>0</v>
      </c>
    </row>
    <row r="142" spans="2:16" ht="12.75">
      <c r="B142" s="7"/>
      <c r="C142" s="11" t="s">
        <v>157</v>
      </c>
      <c r="D142" s="23">
        <f t="shared" si="9"/>
        <v>100.33173000000002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25.09091</v>
      </c>
      <c r="N142" s="23">
        <v>50.149910000000006</v>
      </c>
      <c r="O142" s="23">
        <v>25.09091</v>
      </c>
      <c r="P142" s="23">
        <v>0</v>
      </c>
    </row>
    <row r="143" spans="2:16" ht="12.75">
      <c r="B143" s="7"/>
      <c r="C143" s="11" t="s">
        <v>141</v>
      </c>
      <c r="D143" s="23">
        <f t="shared" si="9"/>
        <v>71.22999999999999</v>
      </c>
      <c r="E143" s="23">
        <v>0</v>
      </c>
      <c r="F143" s="23">
        <v>0</v>
      </c>
      <c r="G143" s="23">
        <v>47.15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24.08</v>
      </c>
    </row>
    <row r="144" spans="2:16" ht="12.75">
      <c r="B144" s="7"/>
      <c r="C144" s="11" t="s">
        <v>84</v>
      </c>
      <c r="D144" s="23">
        <f t="shared" si="9"/>
        <v>16438.433579999997</v>
      </c>
      <c r="E144" s="23">
        <v>2172.645299999998</v>
      </c>
      <c r="F144" s="23">
        <v>1565.1032999999989</v>
      </c>
      <c r="G144" s="23">
        <v>2487.3608799999984</v>
      </c>
      <c r="H144" s="23">
        <v>1614.7406999999998</v>
      </c>
      <c r="I144" s="23">
        <v>1430.7628999999997</v>
      </c>
      <c r="J144" s="23">
        <v>817.1016000000002</v>
      </c>
      <c r="K144" s="23">
        <v>1059.6730000000005</v>
      </c>
      <c r="L144" s="23">
        <v>1178.2033</v>
      </c>
      <c r="M144" s="23">
        <v>1131.7889000000002</v>
      </c>
      <c r="N144" s="23">
        <v>962.4709000000004</v>
      </c>
      <c r="O144" s="23">
        <v>984.1246000000004</v>
      </c>
      <c r="P144" s="23">
        <v>1034.4582000000005</v>
      </c>
    </row>
    <row r="145" spans="2:16" ht="12.75">
      <c r="B145" s="7"/>
      <c r="C145" s="11" t="s">
        <v>80</v>
      </c>
      <c r="D145" s="23">
        <f t="shared" si="9"/>
        <v>25.3125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25.3125</v>
      </c>
      <c r="P145" s="23">
        <v>0</v>
      </c>
    </row>
    <row r="146" spans="2:16" ht="12.75">
      <c r="B146" s="7"/>
      <c r="C146" s="11" t="s">
        <v>89</v>
      </c>
      <c r="D146" s="23">
        <f t="shared" si="9"/>
        <v>2832.233</v>
      </c>
      <c r="E146" s="23">
        <v>125.407</v>
      </c>
      <c r="F146" s="23">
        <v>125.295</v>
      </c>
      <c r="G146" s="23">
        <v>300.882</v>
      </c>
      <c r="H146" s="23">
        <v>350.868</v>
      </c>
      <c r="I146" s="23">
        <v>125.397</v>
      </c>
      <c r="J146" s="23">
        <v>501.242</v>
      </c>
      <c r="K146" s="23">
        <v>250.652</v>
      </c>
      <c r="L146" s="23">
        <v>100.248</v>
      </c>
      <c r="M146" s="23">
        <v>250.59</v>
      </c>
      <c r="N146" s="23">
        <v>200.472</v>
      </c>
      <c r="O146" s="23">
        <v>175.413</v>
      </c>
      <c r="P146" s="23">
        <v>325.767</v>
      </c>
    </row>
    <row r="147" spans="2:16" ht="12.75">
      <c r="B147" s="7"/>
      <c r="C147" s="11" t="s">
        <v>14</v>
      </c>
      <c r="D147" s="23">
        <f t="shared" si="9"/>
        <v>14647.4296</v>
      </c>
      <c r="E147" s="23">
        <v>1052.51091</v>
      </c>
      <c r="F147" s="23">
        <v>1027.48</v>
      </c>
      <c r="G147" s="23">
        <v>1653.905</v>
      </c>
      <c r="H147" s="23">
        <v>1378.31791</v>
      </c>
      <c r="I147" s="23">
        <v>1353.197</v>
      </c>
      <c r="J147" s="23">
        <v>1052.5099100000002</v>
      </c>
      <c r="K147" s="23">
        <v>1353.186</v>
      </c>
      <c r="L147" s="23">
        <v>1791.7504099999999</v>
      </c>
      <c r="M147" s="23">
        <v>1253.0138200000001</v>
      </c>
      <c r="N147" s="23">
        <v>1628.9307299999998</v>
      </c>
      <c r="O147" s="23">
        <v>601.416</v>
      </c>
      <c r="P147" s="23">
        <v>501.21191</v>
      </c>
    </row>
    <row r="148" spans="2:16" ht="12.75">
      <c r="B148" s="7"/>
      <c r="C148" s="11" t="s">
        <v>87</v>
      </c>
      <c r="D148" s="23">
        <f t="shared" si="9"/>
        <v>214.605</v>
      </c>
      <c r="E148" s="23">
        <v>40.995</v>
      </c>
      <c r="F148" s="23">
        <v>0</v>
      </c>
      <c r="G148" s="23">
        <v>61.4925</v>
      </c>
      <c r="H148" s="23">
        <v>0</v>
      </c>
      <c r="I148" s="23">
        <v>61.4925</v>
      </c>
      <c r="J148" s="23">
        <v>0</v>
      </c>
      <c r="K148" s="23">
        <v>0</v>
      </c>
      <c r="L148" s="23">
        <v>25.3125</v>
      </c>
      <c r="M148" s="23">
        <v>25.3125</v>
      </c>
      <c r="N148" s="23">
        <v>0</v>
      </c>
      <c r="O148" s="23">
        <v>0</v>
      </c>
      <c r="P148" s="23">
        <v>0</v>
      </c>
    </row>
    <row r="149" spans="2:16" ht="12.75">
      <c r="B149" s="7"/>
      <c r="C149" s="11" t="s">
        <v>85</v>
      </c>
      <c r="D149" s="23">
        <f t="shared" si="9"/>
        <v>2822.0400000000004</v>
      </c>
      <c r="E149" s="23">
        <v>282.708</v>
      </c>
      <c r="F149" s="23">
        <v>164.913</v>
      </c>
      <c r="G149" s="23">
        <v>75.21</v>
      </c>
      <c r="H149" s="23">
        <v>150.3</v>
      </c>
      <c r="I149" s="23">
        <v>50.05</v>
      </c>
      <c r="J149" s="23">
        <v>125.45</v>
      </c>
      <c r="K149" s="23">
        <v>125.32</v>
      </c>
      <c r="L149" s="23">
        <v>269.636</v>
      </c>
      <c r="M149" s="23">
        <v>518.298</v>
      </c>
      <c r="N149" s="23">
        <v>541.857</v>
      </c>
      <c r="O149" s="23">
        <v>353.385</v>
      </c>
      <c r="P149" s="23">
        <v>164.913</v>
      </c>
    </row>
    <row r="150" spans="2:16" ht="12.75">
      <c r="B150" s="7"/>
      <c r="C150" s="11" t="s">
        <v>116</v>
      </c>
      <c r="D150" s="23">
        <f t="shared" si="9"/>
        <v>25.059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25.059</v>
      </c>
      <c r="N150" s="23">
        <v>0</v>
      </c>
      <c r="O150" s="23">
        <v>0</v>
      </c>
      <c r="P150" s="23">
        <v>0</v>
      </c>
    </row>
    <row r="151" spans="2:16" ht="12.75">
      <c r="B151" s="7"/>
      <c r="C151" s="11" t="s">
        <v>97</v>
      </c>
      <c r="D151" s="23">
        <f t="shared" si="9"/>
        <v>126.5625</v>
      </c>
      <c r="E151" s="23">
        <v>50.625</v>
      </c>
      <c r="F151" s="23">
        <v>0</v>
      </c>
      <c r="G151" s="23">
        <v>25.3125</v>
      </c>
      <c r="H151" s="23">
        <v>0</v>
      </c>
      <c r="I151" s="23">
        <v>0</v>
      </c>
      <c r="J151" s="23">
        <v>0</v>
      </c>
      <c r="K151" s="23">
        <v>25.3125</v>
      </c>
      <c r="L151" s="23">
        <v>0</v>
      </c>
      <c r="M151" s="23">
        <v>0</v>
      </c>
      <c r="N151" s="23">
        <v>0</v>
      </c>
      <c r="O151" s="23">
        <v>0</v>
      </c>
      <c r="P151" s="23">
        <v>25.3125</v>
      </c>
    </row>
    <row r="152" spans="2:16" ht="12.75">
      <c r="B152" s="7"/>
      <c r="C152" s="7"/>
      <c r="D152" s="23"/>
      <c r="E152" s="23"/>
      <c r="F152" s="23"/>
      <c r="G152" s="29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2:16" ht="12.75">
      <c r="B153" s="12" t="s">
        <v>45</v>
      </c>
      <c r="C153" s="13" t="s">
        <v>46</v>
      </c>
      <c r="D153" s="26">
        <f>SUM(E153:P153)</f>
        <v>1499.1200000000001</v>
      </c>
      <c r="E153" s="26">
        <f aca="true" t="shared" si="12" ref="E153:P153">+SUM(E154:E156)</f>
        <v>281.19</v>
      </c>
      <c r="F153" s="26">
        <f t="shared" si="12"/>
        <v>117.441</v>
      </c>
      <c r="G153" s="26">
        <f t="shared" si="12"/>
        <v>155.191</v>
      </c>
      <c r="H153" s="26">
        <f t="shared" si="12"/>
        <v>122.998</v>
      </c>
      <c r="I153" s="26">
        <f t="shared" si="12"/>
        <v>137.542</v>
      </c>
      <c r="J153" s="26">
        <f t="shared" si="12"/>
        <v>101.849</v>
      </c>
      <c r="K153" s="26">
        <f t="shared" si="12"/>
        <v>67.994</v>
      </c>
      <c r="L153" s="26">
        <f t="shared" si="12"/>
        <v>422.982</v>
      </c>
      <c r="M153" s="26">
        <f t="shared" si="12"/>
        <v>91.933</v>
      </c>
      <c r="N153" s="26">
        <f t="shared" si="12"/>
        <v>0</v>
      </c>
      <c r="O153" s="26">
        <f t="shared" si="12"/>
        <v>0</v>
      </c>
      <c r="P153" s="26">
        <f t="shared" si="12"/>
        <v>0</v>
      </c>
    </row>
    <row r="154" spans="2:16" ht="12.75">
      <c r="B154" s="7"/>
      <c r="C154" s="7" t="s">
        <v>4</v>
      </c>
      <c r="D154" s="23">
        <f t="shared" si="9"/>
        <v>12.716</v>
      </c>
      <c r="E154" s="23">
        <v>0</v>
      </c>
      <c r="F154" s="23">
        <v>0</v>
      </c>
      <c r="G154" s="23">
        <v>0</v>
      </c>
      <c r="H154" s="23">
        <v>0</v>
      </c>
      <c r="I154" s="23">
        <v>11.806</v>
      </c>
      <c r="J154" s="23">
        <v>0</v>
      </c>
      <c r="K154" s="23">
        <v>0.91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</row>
    <row r="155" spans="2:16" ht="12.75">
      <c r="B155" s="7"/>
      <c r="C155" s="7" t="s">
        <v>9</v>
      </c>
      <c r="D155" s="23">
        <f t="shared" si="9"/>
        <v>50.173</v>
      </c>
      <c r="E155" s="23">
        <v>50.173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</row>
    <row r="156" spans="2:16" ht="12.75">
      <c r="B156" s="7"/>
      <c r="C156" s="7" t="s">
        <v>10</v>
      </c>
      <c r="D156" s="23">
        <f t="shared" si="9"/>
        <v>1436.231</v>
      </c>
      <c r="E156" s="23">
        <v>231.017</v>
      </c>
      <c r="F156" s="23">
        <v>117.441</v>
      </c>
      <c r="G156" s="23">
        <v>155.191</v>
      </c>
      <c r="H156" s="23">
        <v>122.998</v>
      </c>
      <c r="I156" s="23">
        <v>125.736</v>
      </c>
      <c r="J156" s="23">
        <v>101.849</v>
      </c>
      <c r="K156" s="23">
        <v>67.084</v>
      </c>
      <c r="L156" s="23">
        <v>422.982</v>
      </c>
      <c r="M156" s="23">
        <v>91.933</v>
      </c>
      <c r="N156" s="23">
        <v>0</v>
      </c>
      <c r="O156" s="23">
        <v>0</v>
      </c>
      <c r="P156" s="23">
        <v>0</v>
      </c>
    </row>
    <row r="157" spans="2:16" ht="12" customHeight="1">
      <c r="B157" s="7"/>
      <c r="C157" s="7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2:16" ht="12.75">
      <c r="B158" s="12" t="s">
        <v>47</v>
      </c>
      <c r="C158" s="13" t="s">
        <v>48</v>
      </c>
      <c r="D158" s="26">
        <f>SUM(E158:P158)</f>
        <v>404864.20452000014</v>
      </c>
      <c r="E158" s="26">
        <f aca="true" t="shared" si="13" ref="E158:P158">+SUM(E159:E182)</f>
        <v>110622.43725999999</v>
      </c>
      <c r="F158" s="26">
        <f t="shared" si="13"/>
        <v>74818.4796</v>
      </c>
      <c r="G158" s="26">
        <f t="shared" si="13"/>
        <v>84225.71415</v>
      </c>
      <c r="H158" s="26">
        <f t="shared" si="13"/>
        <v>16384.78223</v>
      </c>
      <c r="I158" s="26">
        <f t="shared" si="13"/>
        <v>20514.34551</v>
      </c>
      <c r="J158" s="26">
        <f t="shared" si="13"/>
        <v>32262.19197</v>
      </c>
      <c r="K158" s="26">
        <f t="shared" si="13"/>
        <v>10244.27166</v>
      </c>
      <c r="L158" s="26">
        <f t="shared" si="13"/>
        <v>12350.06417</v>
      </c>
      <c r="M158" s="26">
        <f t="shared" si="13"/>
        <v>3539.0626</v>
      </c>
      <c r="N158" s="26">
        <f t="shared" si="13"/>
        <v>10054.202150000001</v>
      </c>
      <c r="O158" s="26">
        <f t="shared" si="13"/>
        <v>9883.30297</v>
      </c>
      <c r="P158" s="26">
        <f t="shared" si="13"/>
        <v>19965.35025</v>
      </c>
    </row>
    <row r="159" spans="2:16" ht="12.75">
      <c r="B159" s="7"/>
      <c r="C159" s="7" t="s">
        <v>166</v>
      </c>
      <c r="D159" s="23">
        <f t="shared" si="9"/>
        <v>26.6113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26.6113</v>
      </c>
      <c r="O159" s="23">
        <v>0</v>
      </c>
      <c r="P159" s="23">
        <v>0</v>
      </c>
    </row>
    <row r="160" spans="2:16" ht="12.75">
      <c r="B160" s="7"/>
      <c r="C160" s="7" t="s">
        <v>171</v>
      </c>
      <c r="D160" s="23">
        <f t="shared" si="9"/>
        <v>53.2226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53.2226</v>
      </c>
      <c r="O160" s="23">
        <v>0</v>
      </c>
      <c r="P160" s="23">
        <v>0</v>
      </c>
    </row>
    <row r="161" spans="2:16" ht="12.75">
      <c r="B161" s="7"/>
      <c r="C161" s="7" t="s">
        <v>142</v>
      </c>
      <c r="D161" s="23">
        <f t="shared" si="9"/>
        <v>25080</v>
      </c>
      <c r="E161" s="23">
        <v>0</v>
      </c>
      <c r="F161" s="23">
        <v>0</v>
      </c>
      <c r="G161" s="23">
        <v>25080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</row>
    <row r="162" spans="2:16" ht="12.75">
      <c r="B162" s="7"/>
      <c r="C162" s="7" t="s">
        <v>75</v>
      </c>
      <c r="D162" s="23">
        <f t="shared" si="9"/>
        <v>71750</v>
      </c>
      <c r="E162" s="23">
        <v>0</v>
      </c>
      <c r="F162" s="23">
        <v>28500</v>
      </c>
      <c r="G162" s="23">
        <v>19500</v>
      </c>
      <c r="H162" s="23">
        <v>0</v>
      </c>
      <c r="I162" s="23">
        <v>0</v>
      </c>
      <c r="J162" s="23">
        <v>23750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</row>
    <row r="163" spans="2:16" ht="12.75">
      <c r="B163" s="7"/>
      <c r="C163" s="7" t="s">
        <v>100</v>
      </c>
      <c r="D163" s="23">
        <f t="shared" si="9"/>
        <v>6505.0162</v>
      </c>
      <c r="E163" s="23">
        <v>0</v>
      </c>
      <c r="F163" s="23">
        <v>0</v>
      </c>
      <c r="G163" s="23">
        <v>0</v>
      </c>
      <c r="H163" s="23">
        <v>798.021</v>
      </c>
      <c r="I163" s="23">
        <v>1729.0455</v>
      </c>
      <c r="J163" s="23">
        <v>266.007</v>
      </c>
      <c r="K163" s="23">
        <v>532.014</v>
      </c>
      <c r="L163" s="23">
        <v>1303.8265</v>
      </c>
      <c r="M163" s="23">
        <v>638.4168000000001</v>
      </c>
      <c r="N163" s="23">
        <v>585.2154</v>
      </c>
      <c r="O163" s="23">
        <v>652.47</v>
      </c>
      <c r="P163" s="23">
        <v>0</v>
      </c>
    </row>
    <row r="164" spans="2:16" ht="12.75">
      <c r="B164" s="7"/>
      <c r="C164" s="7" t="s">
        <v>167</v>
      </c>
      <c r="D164" s="23">
        <f t="shared" si="9"/>
        <v>0.0208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0.0208</v>
      </c>
      <c r="O164" s="23">
        <v>0</v>
      </c>
      <c r="P164" s="23">
        <v>0</v>
      </c>
    </row>
    <row r="165" spans="2:16" ht="12.75">
      <c r="B165" s="7"/>
      <c r="C165" s="7" t="s">
        <v>3</v>
      </c>
      <c r="D165" s="23">
        <f t="shared" si="9"/>
        <v>5092.5506</v>
      </c>
      <c r="E165" s="23">
        <v>1993.913</v>
      </c>
      <c r="F165" s="23">
        <v>1462.323</v>
      </c>
      <c r="G165" s="23">
        <v>531.696</v>
      </c>
      <c r="H165" s="23">
        <v>552.2615999999999</v>
      </c>
      <c r="I165" s="23">
        <v>0</v>
      </c>
      <c r="J165" s="23">
        <v>339.63620000000003</v>
      </c>
      <c r="K165" s="23">
        <v>212.7208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</row>
    <row r="166" spans="2:16" ht="12" customHeight="1">
      <c r="B166" s="7"/>
      <c r="C166" s="7" t="s">
        <v>4</v>
      </c>
      <c r="D166" s="23">
        <f t="shared" si="9"/>
        <v>0.023220000000000005</v>
      </c>
      <c r="E166" s="23">
        <v>0.00106</v>
      </c>
      <c r="F166" s="23">
        <v>0.0033</v>
      </c>
      <c r="G166" s="23">
        <v>0.0035499999999999998</v>
      </c>
      <c r="H166" s="23">
        <v>0.00013000000000000002</v>
      </c>
      <c r="I166" s="23">
        <v>0.00131</v>
      </c>
      <c r="J166" s="23">
        <v>0.00477</v>
      </c>
      <c r="K166" s="23">
        <v>0.00126</v>
      </c>
      <c r="L166" s="23">
        <v>0.00057</v>
      </c>
      <c r="M166" s="23">
        <v>0</v>
      </c>
      <c r="N166" s="23">
        <v>0.00285</v>
      </c>
      <c r="O166" s="23">
        <v>0.00277</v>
      </c>
      <c r="P166" s="23">
        <v>0.00165</v>
      </c>
    </row>
    <row r="167" spans="2:16" ht="12" customHeight="1">
      <c r="B167" s="7"/>
      <c r="C167" s="7" t="s">
        <v>7</v>
      </c>
      <c r="D167" s="23">
        <f t="shared" si="9"/>
        <v>49719.7927</v>
      </c>
      <c r="E167" s="23">
        <v>21640.1318</v>
      </c>
      <c r="F167" s="23">
        <v>60.206900000000005</v>
      </c>
      <c r="G167" s="23">
        <v>7590.891</v>
      </c>
      <c r="H167" s="23">
        <v>621.549</v>
      </c>
      <c r="I167" s="23">
        <v>947.373</v>
      </c>
      <c r="J167" s="23">
        <v>1553.967</v>
      </c>
      <c r="K167" s="23">
        <v>451.16</v>
      </c>
      <c r="L167" s="23">
        <v>9009.439</v>
      </c>
      <c r="M167" s="23">
        <v>595.075</v>
      </c>
      <c r="N167" s="23">
        <v>0</v>
      </c>
      <c r="O167" s="23">
        <v>0</v>
      </c>
      <c r="P167" s="23">
        <v>7250</v>
      </c>
    </row>
    <row r="168" spans="2:16" ht="12" customHeight="1">
      <c r="B168" s="7"/>
      <c r="C168" s="7" t="s">
        <v>94</v>
      </c>
      <c r="D168" s="23">
        <f t="shared" si="9"/>
        <v>1431.0647999999999</v>
      </c>
      <c r="E168" s="23">
        <v>132.924</v>
      </c>
      <c r="F168" s="23">
        <v>132.924</v>
      </c>
      <c r="G168" s="23">
        <v>0</v>
      </c>
      <c r="H168" s="23">
        <v>0</v>
      </c>
      <c r="I168" s="23">
        <v>0</v>
      </c>
      <c r="J168" s="23">
        <v>478.52639999999997</v>
      </c>
      <c r="K168" s="23">
        <v>319.01759999999996</v>
      </c>
      <c r="L168" s="23">
        <v>132.924</v>
      </c>
      <c r="M168" s="23">
        <v>234.7488</v>
      </c>
      <c r="N168" s="23">
        <v>0</v>
      </c>
      <c r="O168" s="23">
        <v>0</v>
      </c>
      <c r="P168" s="23">
        <v>0</v>
      </c>
    </row>
    <row r="169" spans="2:16" ht="12" customHeight="1">
      <c r="B169" s="7"/>
      <c r="C169" s="7" t="s">
        <v>9</v>
      </c>
      <c r="D169" s="23">
        <f t="shared" si="9"/>
        <v>22.096799999999998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22.096799999999998</v>
      </c>
      <c r="P169" s="23">
        <v>0</v>
      </c>
    </row>
    <row r="170" spans="2:16" ht="12" customHeight="1">
      <c r="B170" s="7"/>
      <c r="C170" s="7" t="s">
        <v>105</v>
      </c>
      <c r="D170" s="23">
        <f t="shared" si="9"/>
        <v>36807.1276</v>
      </c>
      <c r="E170" s="23">
        <v>1405.26</v>
      </c>
      <c r="F170" s="23">
        <v>7231</v>
      </c>
      <c r="G170" s="23">
        <v>0</v>
      </c>
      <c r="H170" s="23">
        <v>0</v>
      </c>
      <c r="I170" s="23">
        <v>501.9</v>
      </c>
      <c r="J170" s="23">
        <v>0</v>
      </c>
      <c r="K170" s="23">
        <v>4719.78</v>
      </c>
      <c r="L170" s="23">
        <v>451.71</v>
      </c>
      <c r="M170" s="23">
        <v>0</v>
      </c>
      <c r="N170" s="23">
        <v>7030.6</v>
      </c>
      <c r="O170" s="23">
        <v>7231.3976</v>
      </c>
      <c r="P170" s="23">
        <v>8235.48</v>
      </c>
    </row>
    <row r="171" spans="2:16" ht="12" customHeight="1">
      <c r="B171" s="7"/>
      <c r="C171" s="7" t="s">
        <v>11</v>
      </c>
      <c r="D171" s="23">
        <f t="shared" si="9"/>
        <v>14599.723000000004</v>
      </c>
      <c r="E171" s="23">
        <v>803.2</v>
      </c>
      <c r="F171" s="23">
        <v>421.33</v>
      </c>
      <c r="G171" s="23">
        <v>10167.333</v>
      </c>
      <c r="H171" s="23">
        <v>220.53</v>
      </c>
      <c r="I171" s="23">
        <v>844.083</v>
      </c>
      <c r="J171" s="23">
        <v>922.28</v>
      </c>
      <c r="K171" s="23">
        <v>934.278</v>
      </c>
      <c r="L171" s="23">
        <v>286.689</v>
      </c>
      <c r="M171" s="23">
        <v>0</v>
      </c>
      <c r="N171" s="23">
        <v>0</v>
      </c>
      <c r="O171" s="23">
        <v>0</v>
      </c>
      <c r="P171" s="23">
        <v>0</v>
      </c>
    </row>
    <row r="172" spans="2:16" ht="12" customHeight="1">
      <c r="B172" s="7"/>
      <c r="C172" s="7" t="s">
        <v>91</v>
      </c>
      <c r="D172" s="23">
        <f t="shared" si="9"/>
        <v>64236.824</v>
      </c>
      <c r="E172" s="23">
        <v>64236.82</v>
      </c>
      <c r="F172" s="23">
        <v>0.004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</row>
    <row r="173" spans="2:16" ht="12" customHeight="1">
      <c r="B173" s="7"/>
      <c r="C173" s="7" t="s">
        <v>86</v>
      </c>
      <c r="D173" s="23">
        <f t="shared" si="9"/>
        <v>159.50879999999998</v>
      </c>
      <c r="E173" s="23">
        <v>53.169599999999996</v>
      </c>
      <c r="F173" s="23">
        <v>0</v>
      </c>
      <c r="G173" s="23">
        <v>0</v>
      </c>
      <c r="H173" s="23">
        <v>0</v>
      </c>
      <c r="I173" s="23">
        <v>26.584799999999998</v>
      </c>
      <c r="J173" s="23">
        <v>79.75439999999999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</row>
    <row r="174" spans="2:16" ht="11.25" customHeight="1">
      <c r="B174" s="7"/>
      <c r="C174" s="7" t="s">
        <v>124</v>
      </c>
      <c r="D174" s="23">
        <f t="shared" si="9"/>
        <v>38532.912</v>
      </c>
      <c r="E174" s="23">
        <v>0</v>
      </c>
      <c r="F174" s="23">
        <v>25080</v>
      </c>
      <c r="G174" s="23">
        <v>13452.912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</row>
    <row r="175" spans="2:16" ht="12" customHeight="1">
      <c r="B175" s="7"/>
      <c r="C175" s="7" t="s">
        <v>84</v>
      </c>
      <c r="D175" s="23">
        <f t="shared" si="9"/>
        <v>17549.836600000002</v>
      </c>
      <c r="E175" s="23">
        <v>0</v>
      </c>
      <c r="F175" s="23">
        <v>0</v>
      </c>
      <c r="G175" s="23">
        <v>0</v>
      </c>
      <c r="H175" s="23">
        <v>7074.973400000001</v>
      </c>
      <c r="I175" s="23">
        <v>2127.208</v>
      </c>
      <c r="J175" s="23">
        <v>2410.08</v>
      </c>
      <c r="K175" s="23">
        <v>0</v>
      </c>
      <c r="L175" s="23">
        <v>0</v>
      </c>
      <c r="M175" s="23">
        <v>1234.332</v>
      </c>
      <c r="N175" s="23">
        <v>2003.0424</v>
      </c>
      <c r="O175" s="23">
        <v>994.224000000001</v>
      </c>
      <c r="P175" s="23">
        <v>1705.9768000000001</v>
      </c>
    </row>
    <row r="176" spans="2:16" ht="12" customHeight="1">
      <c r="B176" s="7"/>
      <c r="C176" s="7" t="s">
        <v>80</v>
      </c>
      <c r="D176" s="23">
        <f t="shared" si="9"/>
        <v>33764.8672</v>
      </c>
      <c r="E176" s="23">
        <v>6446.7558</v>
      </c>
      <c r="F176" s="23">
        <v>8935.1775</v>
      </c>
      <c r="G176" s="23">
        <v>6379.505700000001</v>
      </c>
      <c r="H176" s="23">
        <v>5864.7485</v>
      </c>
      <c r="I176" s="23">
        <v>2418.6263</v>
      </c>
      <c r="J176" s="23">
        <v>832.656</v>
      </c>
      <c r="K176" s="23">
        <v>752.45</v>
      </c>
      <c r="L176" s="23">
        <v>292.49109999999996</v>
      </c>
      <c r="M176" s="23">
        <v>0</v>
      </c>
      <c r="N176" s="23">
        <v>0</v>
      </c>
      <c r="O176" s="23">
        <v>0</v>
      </c>
      <c r="P176" s="23">
        <v>1842.4563</v>
      </c>
    </row>
    <row r="177" spans="2:16" ht="12" customHeight="1">
      <c r="B177" s="7"/>
      <c r="C177" s="7" t="s">
        <v>13</v>
      </c>
      <c r="D177" s="23">
        <f t="shared" si="9"/>
        <v>5175.184899999998</v>
      </c>
      <c r="E177" s="23">
        <v>0</v>
      </c>
      <c r="F177" s="23">
        <v>1037.8409</v>
      </c>
      <c r="G177" s="23">
        <v>878.1728999999999</v>
      </c>
      <c r="H177" s="23">
        <v>585.4485999999999</v>
      </c>
      <c r="I177" s="23">
        <v>585.4485999999999</v>
      </c>
      <c r="J177" s="23">
        <v>252.0542</v>
      </c>
      <c r="K177" s="23">
        <v>0</v>
      </c>
      <c r="L177" s="23">
        <v>0</v>
      </c>
      <c r="M177" s="23">
        <v>0</v>
      </c>
      <c r="N177" s="23">
        <v>0</v>
      </c>
      <c r="O177" s="23">
        <v>904.7841999999999</v>
      </c>
      <c r="P177" s="23">
        <v>931.4355</v>
      </c>
    </row>
    <row r="178" spans="2:16" ht="12" customHeight="1">
      <c r="B178" s="7"/>
      <c r="C178" s="7" t="s">
        <v>14</v>
      </c>
      <c r="D178" s="23">
        <f t="shared" si="9"/>
        <v>8017.1269999999995</v>
      </c>
      <c r="E178" s="23">
        <v>445.602</v>
      </c>
      <c r="F178" s="23">
        <v>1957.67</v>
      </c>
      <c r="G178" s="23">
        <v>645.2</v>
      </c>
      <c r="H178" s="23">
        <v>667.25</v>
      </c>
      <c r="I178" s="23">
        <v>1302.075</v>
      </c>
      <c r="J178" s="23">
        <v>1377.226</v>
      </c>
      <c r="K178" s="23">
        <v>1067.6</v>
      </c>
      <c r="L178" s="23">
        <v>421.054</v>
      </c>
      <c r="M178" s="23">
        <v>133.45</v>
      </c>
      <c r="N178" s="23">
        <v>0</v>
      </c>
      <c r="O178" s="23">
        <v>0</v>
      </c>
      <c r="P178" s="23">
        <v>0</v>
      </c>
    </row>
    <row r="179" spans="2:16" ht="12" customHeight="1">
      <c r="B179" s="7"/>
      <c r="C179" s="7" t="s">
        <v>159</v>
      </c>
      <c r="D179" s="23">
        <f t="shared" si="9"/>
        <v>10032</v>
      </c>
      <c r="E179" s="23">
        <v>0</v>
      </c>
      <c r="F179" s="23">
        <v>0</v>
      </c>
      <c r="G179" s="23">
        <v>0</v>
      </c>
      <c r="H179" s="23">
        <v>0</v>
      </c>
      <c r="I179" s="23">
        <v>10032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</row>
    <row r="180" spans="2:16" ht="12" customHeight="1">
      <c r="B180" s="7"/>
      <c r="C180" s="7" t="s">
        <v>87</v>
      </c>
      <c r="D180" s="23">
        <f t="shared" si="9"/>
        <v>2711.4800000000005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1255.25</v>
      </c>
      <c r="L180" s="23">
        <v>451.93</v>
      </c>
      <c r="M180" s="23">
        <v>703.04</v>
      </c>
      <c r="N180" s="23">
        <v>301.26</v>
      </c>
      <c r="O180" s="23">
        <v>0</v>
      </c>
      <c r="P180" s="23">
        <v>0</v>
      </c>
    </row>
    <row r="181" spans="2:16" ht="12" customHeight="1">
      <c r="B181" s="7"/>
      <c r="C181" s="7" t="s">
        <v>111</v>
      </c>
      <c r="D181" s="23">
        <f t="shared" si="9"/>
        <v>13464.66</v>
      </c>
      <c r="E181" s="23">
        <v>13464.66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</row>
    <row r="182" spans="2:16" ht="12" customHeight="1">
      <c r="B182" s="7"/>
      <c r="C182" s="7" t="s">
        <v>172</v>
      </c>
      <c r="D182" s="23">
        <f t="shared" si="9"/>
        <v>132.55440000000002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54.226800000000004</v>
      </c>
      <c r="O182" s="23">
        <v>78.3276</v>
      </c>
      <c r="P182" s="23">
        <v>0</v>
      </c>
    </row>
    <row r="183" spans="2:16" ht="12.75">
      <c r="B183" s="7"/>
      <c r="C183" s="7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ht="12.75">
      <c r="B184" s="12" t="s">
        <v>49</v>
      </c>
      <c r="C184" s="13" t="s">
        <v>50</v>
      </c>
      <c r="D184" s="26">
        <f>SUM(E184:P184)</f>
        <v>55706.997350000005</v>
      </c>
      <c r="E184" s="26">
        <f aca="true" t="shared" si="14" ref="E184:P184">SUM(E185:E190)</f>
        <v>4393.6781</v>
      </c>
      <c r="F184" s="26">
        <f t="shared" si="14"/>
        <v>4123.841350000001</v>
      </c>
      <c r="G184" s="26">
        <f t="shared" si="14"/>
        <v>5141.71091</v>
      </c>
      <c r="H184" s="26">
        <f t="shared" si="14"/>
        <v>4779.1475199999995</v>
      </c>
      <c r="I184" s="26">
        <f t="shared" si="14"/>
        <v>4174.19604</v>
      </c>
      <c r="J184" s="26">
        <f t="shared" si="14"/>
        <v>4071.4797699999995</v>
      </c>
      <c r="K184" s="26">
        <f t="shared" si="14"/>
        <v>5001.142909999999</v>
      </c>
      <c r="L184" s="26">
        <f t="shared" si="14"/>
        <v>5365.582520000001</v>
      </c>
      <c r="M184" s="26">
        <f t="shared" si="14"/>
        <v>5241.340739999999</v>
      </c>
      <c r="N184" s="26">
        <f t="shared" si="14"/>
        <v>4498.301449999998</v>
      </c>
      <c r="O184" s="26">
        <f t="shared" si="14"/>
        <v>4467.540700000001</v>
      </c>
      <c r="P184" s="26">
        <f t="shared" si="14"/>
        <v>4449.03534</v>
      </c>
    </row>
    <row r="185" spans="2:16" ht="12.75">
      <c r="B185" s="7"/>
      <c r="C185" s="11" t="s">
        <v>4</v>
      </c>
      <c r="D185" s="23">
        <f t="shared" si="9"/>
        <v>248.27097</v>
      </c>
      <c r="E185" s="23">
        <v>39.53915</v>
      </c>
      <c r="F185" s="23">
        <v>39.255660000000006</v>
      </c>
      <c r="G185" s="23">
        <v>95.82873</v>
      </c>
      <c r="H185" s="23">
        <v>38.647600000000004</v>
      </c>
      <c r="I185" s="23">
        <v>34.999089999999995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0.00074</v>
      </c>
      <c r="P185" s="23">
        <v>0</v>
      </c>
    </row>
    <row r="186" spans="2:16" ht="12.75">
      <c r="B186" s="7"/>
      <c r="C186" s="11" t="s">
        <v>5</v>
      </c>
      <c r="D186" s="23">
        <f t="shared" si="9"/>
        <v>45152.12209</v>
      </c>
      <c r="E186" s="23">
        <v>3726.1130499999995</v>
      </c>
      <c r="F186" s="23">
        <v>3415.7607600000006</v>
      </c>
      <c r="G186" s="23">
        <v>4097.095869999999</v>
      </c>
      <c r="H186" s="23">
        <v>3879.4165999999996</v>
      </c>
      <c r="I186" s="23">
        <v>3213.55479</v>
      </c>
      <c r="J186" s="23">
        <v>3292.2242099999994</v>
      </c>
      <c r="K186" s="23">
        <v>4188.899029999999</v>
      </c>
      <c r="L186" s="23">
        <v>4474.135570000001</v>
      </c>
      <c r="M186" s="23">
        <v>4186.165059999998</v>
      </c>
      <c r="N186" s="23">
        <v>3677.213859999998</v>
      </c>
      <c r="O186" s="23">
        <v>3403.789310000001</v>
      </c>
      <c r="P186" s="23">
        <v>3597.7539800000004</v>
      </c>
    </row>
    <row r="187" spans="2:16" ht="12.75">
      <c r="B187" s="7"/>
      <c r="C187" s="11" t="s">
        <v>7</v>
      </c>
      <c r="D187" s="23">
        <f t="shared" si="9"/>
        <v>9656.09855</v>
      </c>
      <c r="E187" s="23">
        <v>571.17096</v>
      </c>
      <c r="F187" s="23">
        <v>604.0094600000001</v>
      </c>
      <c r="G187" s="23">
        <v>844.8389199999999</v>
      </c>
      <c r="H187" s="23">
        <v>818.10025</v>
      </c>
      <c r="I187" s="23">
        <v>870.7042600000001</v>
      </c>
      <c r="J187" s="23">
        <v>770.51588</v>
      </c>
      <c r="K187" s="23">
        <v>735.1126500000001</v>
      </c>
      <c r="L187" s="23">
        <v>851.6787200000001</v>
      </c>
      <c r="M187" s="23">
        <v>1019.43677</v>
      </c>
      <c r="N187" s="23">
        <v>771.33888</v>
      </c>
      <c r="O187" s="23">
        <v>990.2024500000003</v>
      </c>
      <c r="P187" s="23">
        <v>808.98935</v>
      </c>
    </row>
    <row r="188" spans="2:16" ht="12.75">
      <c r="B188" s="7"/>
      <c r="C188" s="11" t="s">
        <v>9</v>
      </c>
      <c r="D188" s="23">
        <f t="shared" si="9"/>
        <v>621.5834</v>
      </c>
      <c r="E188" s="23">
        <v>56.85494</v>
      </c>
      <c r="F188" s="23">
        <v>64.81547</v>
      </c>
      <c r="G188" s="23">
        <v>75.02505</v>
      </c>
      <c r="H188" s="23">
        <v>42.98307</v>
      </c>
      <c r="I188" s="23">
        <v>54.9379</v>
      </c>
      <c r="J188" s="23">
        <v>8.73968</v>
      </c>
      <c r="K188" s="23">
        <v>77.13123</v>
      </c>
      <c r="L188" s="23">
        <v>39.768229999999996</v>
      </c>
      <c r="M188" s="23">
        <v>35.73891</v>
      </c>
      <c r="N188" s="23">
        <v>49.74871</v>
      </c>
      <c r="O188" s="23">
        <v>73.5482</v>
      </c>
      <c r="P188" s="23">
        <v>42.29201</v>
      </c>
    </row>
    <row r="189" spans="2:16" ht="12.75">
      <c r="B189" s="7"/>
      <c r="C189" s="11" t="s">
        <v>10</v>
      </c>
      <c r="D189" s="23">
        <f t="shared" si="9"/>
        <v>12</v>
      </c>
      <c r="E189" s="23">
        <v>0</v>
      </c>
      <c r="F189" s="23">
        <v>0</v>
      </c>
      <c r="G189" s="23">
        <v>12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</row>
    <row r="190" spans="2:16" ht="12.75">
      <c r="B190" s="7"/>
      <c r="C190" s="11" t="s">
        <v>78</v>
      </c>
      <c r="D190" s="23">
        <f t="shared" si="9"/>
        <v>16.92234</v>
      </c>
      <c r="E190" s="23">
        <v>0</v>
      </c>
      <c r="F190" s="23">
        <v>0</v>
      </c>
      <c r="G190" s="23">
        <v>16.92234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</row>
    <row r="191" spans="2:16" ht="12.75">
      <c r="B191" s="7"/>
      <c r="C191" s="7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12.75">
      <c r="B192" s="12" t="s">
        <v>51</v>
      </c>
      <c r="C192" s="13" t="s">
        <v>52</v>
      </c>
      <c r="D192" s="26">
        <f>SUM(E192:P192)</f>
        <v>95768.35447</v>
      </c>
      <c r="E192" s="26">
        <f aca="true" t="shared" si="15" ref="E192:P192">SUM(E193:E200)</f>
        <v>4490.443209999999</v>
      </c>
      <c r="F192" s="26">
        <f t="shared" si="15"/>
        <v>4359.04393</v>
      </c>
      <c r="G192" s="26">
        <f t="shared" si="15"/>
        <v>15248.077540000006</v>
      </c>
      <c r="H192" s="26">
        <f t="shared" si="15"/>
        <v>11229.12975</v>
      </c>
      <c r="I192" s="26">
        <f t="shared" si="15"/>
        <v>10341.193420000001</v>
      </c>
      <c r="J192" s="26">
        <f t="shared" si="15"/>
        <v>10564.11661</v>
      </c>
      <c r="K192" s="26">
        <f t="shared" si="15"/>
        <v>7548.44002</v>
      </c>
      <c r="L192" s="26">
        <f t="shared" si="15"/>
        <v>6666.428309999998</v>
      </c>
      <c r="M192" s="26">
        <f t="shared" si="15"/>
        <v>8355.53888</v>
      </c>
      <c r="N192" s="26">
        <f t="shared" si="15"/>
        <v>6693.8124400000015</v>
      </c>
      <c r="O192" s="26">
        <f t="shared" si="15"/>
        <v>5668.171290000005</v>
      </c>
      <c r="P192" s="26">
        <f t="shared" si="15"/>
        <v>4603.95907</v>
      </c>
    </row>
    <row r="193" spans="2:16" ht="12.75">
      <c r="B193" s="7"/>
      <c r="C193" s="11" t="s">
        <v>75</v>
      </c>
      <c r="D193" s="23">
        <f aca="true" t="shared" si="16" ref="D193:D367">SUM(E193:P193)</f>
        <v>19.90975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19.90975</v>
      </c>
      <c r="P193" s="23">
        <v>0</v>
      </c>
    </row>
    <row r="194" spans="2:16" ht="12.75">
      <c r="B194" s="7"/>
      <c r="C194" s="11" t="s">
        <v>4</v>
      </c>
      <c r="D194" s="23">
        <f t="shared" si="16"/>
        <v>20353.546050000008</v>
      </c>
      <c r="E194" s="23">
        <v>2257.3093199999994</v>
      </c>
      <c r="F194" s="23">
        <v>1044.63727</v>
      </c>
      <c r="G194" s="23">
        <v>4379.109850000006</v>
      </c>
      <c r="H194" s="23">
        <v>2816.4497600000022</v>
      </c>
      <c r="I194" s="23">
        <v>2379.106680000001</v>
      </c>
      <c r="J194" s="23">
        <v>1255.1124999999997</v>
      </c>
      <c r="K194" s="23">
        <v>726.8765099999999</v>
      </c>
      <c r="L194" s="23">
        <v>374.34851000000003</v>
      </c>
      <c r="M194" s="23">
        <v>1844.9427000000003</v>
      </c>
      <c r="N194" s="23">
        <v>1696.5016499999995</v>
      </c>
      <c r="O194" s="23">
        <v>654.3673000000001</v>
      </c>
      <c r="P194" s="23">
        <v>924.784</v>
      </c>
    </row>
    <row r="195" spans="2:16" ht="12.75">
      <c r="B195" s="7"/>
      <c r="C195" s="11" t="s">
        <v>5</v>
      </c>
      <c r="D195" s="23">
        <f t="shared" si="16"/>
        <v>28108.626660000005</v>
      </c>
      <c r="E195" s="23">
        <v>743.7323899999997</v>
      </c>
      <c r="F195" s="23">
        <v>879.98173</v>
      </c>
      <c r="G195" s="23">
        <v>3240.4174199999984</v>
      </c>
      <c r="H195" s="23">
        <v>1912.72934</v>
      </c>
      <c r="I195" s="23">
        <v>1889.2555500000014</v>
      </c>
      <c r="J195" s="23">
        <v>2848.8483399999996</v>
      </c>
      <c r="K195" s="23">
        <v>2503.8293299999996</v>
      </c>
      <c r="L195" s="23">
        <v>3446.8267399999995</v>
      </c>
      <c r="M195" s="23">
        <v>4023.3768299999997</v>
      </c>
      <c r="N195" s="23">
        <v>2952.2752700000024</v>
      </c>
      <c r="O195" s="23">
        <v>2271.725440000003</v>
      </c>
      <c r="P195" s="23">
        <v>1395.6282800000004</v>
      </c>
    </row>
    <row r="196" spans="2:16" ht="12.75">
      <c r="B196" s="7"/>
      <c r="C196" s="11" t="s">
        <v>6</v>
      </c>
      <c r="D196" s="23">
        <f t="shared" si="16"/>
        <v>371.40425999999997</v>
      </c>
      <c r="E196" s="23">
        <v>0</v>
      </c>
      <c r="F196" s="23">
        <v>0</v>
      </c>
      <c r="G196" s="23">
        <v>0</v>
      </c>
      <c r="H196" s="23">
        <v>61.29734</v>
      </c>
      <c r="I196" s="23">
        <v>20.729380000000003</v>
      </c>
      <c r="J196" s="23">
        <v>20.729380000000003</v>
      </c>
      <c r="K196" s="23">
        <v>81.90882</v>
      </c>
      <c r="L196" s="23">
        <v>20.729380000000003</v>
      </c>
      <c r="M196" s="23">
        <v>19.913</v>
      </c>
      <c r="N196" s="23">
        <v>20.729380000000003</v>
      </c>
      <c r="O196" s="23">
        <v>62.18814</v>
      </c>
      <c r="P196" s="23">
        <v>63.17944</v>
      </c>
    </row>
    <row r="197" spans="2:16" ht="12.75">
      <c r="B197" s="7"/>
      <c r="C197" s="11" t="s">
        <v>7</v>
      </c>
      <c r="D197" s="23">
        <f t="shared" si="16"/>
        <v>20974.199510000002</v>
      </c>
      <c r="E197" s="23">
        <v>1401.31705</v>
      </c>
      <c r="F197" s="23">
        <v>1375.9683400000006</v>
      </c>
      <c r="G197" s="23">
        <v>2416.755120000001</v>
      </c>
      <c r="H197" s="23">
        <v>2754.7299199999998</v>
      </c>
      <c r="I197" s="23">
        <v>2788.128729999999</v>
      </c>
      <c r="J197" s="23">
        <v>1847.8063000000002</v>
      </c>
      <c r="K197" s="23">
        <v>1488.2272600000003</v>
      </c>
      <c r="L197" s="23">
        <v>1530.9300899999994</v>
      </c>
      <c r="M197" s="23">
        <v>1438.2587900000005</v>
      </c>
      <c r="N197" s="23">
        <v>1311.8413199999993</v>
      </c>
      <c r="O197" s="23">
        <v>1275.2161100000003</v>
      </c>
      <c r="P197" s="23">
        <v>1345.0204800000001</v>
      </c>
    </row>
    <row r="198" spans="2:16" ht="12.75">
      <c r="B198" s="7"/>
      <c r="C198" s="11" t="s">
        <v>9</v>
      </c>
      <c r="D198" s="23">
        <f t="shared" si="16"/>
        <v>2370.59376</v>
      </c>
      <c r="E198" s="23">
        <v>0</v>
      </c>
      <c r="F198" s="23">
        <v>80.77368</v>
      </c>
      <c r="G198" s="23">
        <v>223.26468</v>
      </c>
      <c r="H198" s="23">
        <v>182.58314000000001</v>
      </c>
      <c r="I198" s="23">
        <v>379.49332000000004</v>
      </c>
      <c r="J198" s="23">
        <v>215.37177000000003</v>
      </c>
      <c r="K198" s="23">
        <v>170.42325</v>
      </c>
      <c r="L198" s="23">
        <v>214.42254</v>
      </c>
      <c r="M198" s="23">
        <v>300.16907999999995</v>
      </c>
      <c r="N198" s="23">
        <v>63.956520000000005</v>
      </c>
      <c r="O198" s="23">
        <v>502.05978000000016</v>
      </c>
      <c r="P198" s="23">
        <v>38.076</v>
      </c>
    </row>
    <row r="199" spans="2:16" ht="12.75">
      <c r="B199" s="7"/>
      <c r="C199" s="11" t="s">
        <v>10</v>
      </c>
      <c r="D199" s="23">
        <f t="shared" si="16"/>
        <v>23504.12948</v>
      </c>
      <c r="E199" s="23">
        <v>88.08445</v>
      </c>
      <c r="F199" s="23">
        <v>977.6829099999999</v>
      </c>
      <c r="G199" s="23">
        <v>4988.530469999999</v>
      </c>
      <c r="H199" s="23">
        <v>3501.340249999998</v>
      </c>
      <c r="I199" s="23">
        <v>2861.7747599999993</v>
      </c>
      <c r="J199" s="23">
        <v>4376.24832</v>
      </c>
      <c r="K199" s="23">
        <v>2577.17485</v>
      </c>
      <c r="L199" s="23">
        <v>1079.17105</v>
      </c>
      <c r="M199" s="23">
        <v>707.25848</v>
      </c>
      <c r="N199" s="23">
        <v>648.5083000000001</v>
      </c>
      <c r="O199" s="23">
        <v>882.7047699999999</v>
      </c>
      <c r="P199" s="23">
        <v>815.6508699999998</v>
      </c>
    </row>
    <row r="200" spans="2:16" ht="12.75">
      <c r="B200" s="7"/>
      <c r="C200" s="11" t="s">
        <v>78</v>
      </c>
      <c r="D200" s="23">
        <f t="shared" si="16"/>
        <v>65.94500000000001</v>
      </c>
      <c r="E200" s="23">
        <v>0</v>
      </c>
      <c r="F200" s="23">
        <v>0</v>
      </c>
      <c r="G200" s="23">
        <v>0</v>
      </c>
      <c r="H200" s="23">
        <v>0</v>
      </c>
      <c r="I200" s="23">
        <v>22.705</v>
      </c>
      <c r="J200" s="23">
        <v>0</v>
      </c>
      <c r="K200" s="23">
        <v>0</v>
      </c>
      <c r="L200" s="23">
        <v>0</v>
      </c>
      <c r="M200" s="23">
        <v>21.62</v>
      </c>
      <c r="N200" s="23">
        <v>0</v>
      </c>
      <c r="O200" s="23">
        <v>0</v>
      </c>
      <c r="P200" s="23">
        <v>21.62</v>
      </c>
    </row>
    <row r="201" spans="2:16" ht="12.75">
      <c r="B201" s="7"/>
      <c r="C201" s="7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2:16" ht="12.75">
      <c r="B202" s="12" t="s">
        <v>53</v>
      </c>
      <c r="C202" s="13" t="s">
        <v>54</v>
      </c>
      <c r="D202" s="26">
        <f>SUM(E202:P202)</f>
        <v>36284.1375</v>
      </c>
      <c r="E202" s="26">
        <f aca="true" t="shared" si="17" ref="E202:P202">SUM(E203:E207)</f>
        <v>2798.216</v>
      </c>
      <c r="F202" s="26">
        <f t="shared" si="17"/>
        <v>3008.0215</v>
      </c>
      <c r="G202" s="26">
        <f t="shared" si="17"/>
        <v>3258.5</v>
      </c>
      <c r="H202" s="26">
        <f t="shared" si="17"/>
        <v>2966.4</v>
      </c>
      <c r="I202" s="26">
        <f t="shared" si="17"/>
        <v>3462.3</v>
      </c>
      <c r="J202" s="26">
        <f t="shared" si="17"/>
        <v>3379.5</v>
      </c>
      <c r="K202" s="26">
        <f t="shared" si="17"/>
        <v>3320.7</v>
      </c>
      <c r="L202" s="26">
        <f t="shared" si="17"/>
        <v>3878.5</v>
      </c>
      <c r="M202" s="26">
        <f t="shared" si="17"/>
        <v>3427.8</v>
      </c>
      <c r="N202" s="26">
        <f t="shared" si="17"/>
        <v>3167</v>
      </c>
      <c r="O202" s="26">
        <f t="shared" si="17"/>
        <v>2591.1</v>
      </c>
      <c r="P202" s="26">
        <f t="shared" si="17"/>
        <v>1026.1</v>
      </c>
    </row>
    <row r="203" spans="2:16" ht="12.75">
      <c r="B203" s="7"/>
      <c r="C203" s="11" t="s">
        <v>0</v>
      </c>
      <c r="D203" s="23">
        <f t="shared" si="16"/>
        <v>109.77000000000001</v>
      </c>
      <c r="E203" s="23">
        <v>87.816</v>
      </c>
      <c r="F203" s="23">
        <v>21.954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</row>
    <row r="204" spans="2:16" ht="12.75">
      <c r="B204" s="7"/>
      <c r="C204" s="11" t="s">
        <v>1</v>
      </c>
      <c r="D204" s="23">
        <f t="shared" si="16"/>
        <v>19.1675</v>
      </c>
      <c r="E204" s="23">
        <v>0</v>
      </c>
      <c r="F204" s="23">
        <v>19.1675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</row>
    <row r="205" spans="2:16" ht="12.75">
      <c r="B205" s="7"/>
      <c r="C205" s="11" t="s">
        <v>75</v>
      </c>
      <c r="D205" s="23">
        <f t="shared" si="16"/>
        <v>1843.1999999999998</v>
      </c>
      <c r="E205" s="23">
        <v>134.4</v>
      </c>
      <c r="F205" s="23">
        <v>134.4</v>
      </c>
      <c r="G205" s="23">
        <v>192</v>
      </c>
      <c r="H205" s="23">
        <v>134.4</v>
      </c>
      <c r="I205" s="23">
        <v>172.8</v>
      </c>
      <c r="J205" s="23">
        <v>96</v>
      </c>
      <c r="K205" s="23">
        <v>115.2</v>
      </c>
      <c r="L205" s="23">
        <v>192</v>
      </c>
      <c r="M205" s="23">
        <v>172.8</v>
      </c>
      <c r="N205" s="23">
        <v>192</v>
      </c>
      <c r="O205" s="23">
        <v>153.6</v>
      </c>
      <c r="P205" s="23">
        <v>153.6</v>
      </c>
    </row>
    <row r="206" spans="2:16" ht="12.75">
      <c r="B206" s="7"/>
      <c r="C206" s="11" t="s">
        <v>5</v>
      </c>
      <c r="D206" s="23">
        <f t="shared" si="16"/>
        <v>33709</v>
      </c>
      <c r="E206" s="23">
        <v>2486</v>
      </c>
      <c r="F206" s="23">
        <v>2742.5</v>
      </c>
      <c r="G206" s="23">
        <v>2976.5</v>
      </c>
      <c r="H206" s="23">
        <v>2796</v>
      </c>
      <c r="I206" s="23">
        <v>3289.5</v>
      </c>
      <c r="J206" s="23">
        <v>3283.5</v>
      </c>
      <c r="K206" s="23">
        <v>3205.5</v>
      </c>
      <c r="L206" s="23">
        <v>3643.5</v>
      </c>
      <c r="M206" s="23">
        <v>3237</v>
      </c>
      <c r="N206" s="23">
        <v>2903</v>
      </c>
      <c r="O206" s="23">
        <v>2383.5</v>
      </c>
      <c r="P206" s="23">
        <v>762.5</v>
      </c>
    </row>
    <row r="207" spans="2:16" ht="12.75">
      <c r="B207" s="7"/>
      <c r="C207" s="11" t="s">
        <v>10</v>
      </c>
      <c r="D207" s="23">
        <f t="shared" si="16"/>
        <v>603</v>
      </c>
      <c r="E207" s="23">
        <v>90</v>
      </c>
      <c r="F207" s="23">
        <v>90</v>
      </c>
      <c r="G207" s="23">
        <v>90</v>
      </c>
      <c r="H207" s="23">
        <v>36</v>
      </c>
      <c r="I207" s="23">
        <v>0</v>
      </c>
      <c r="J207" s="23">
        <v>0</v>
      </c>
      <c r="K207" s="23">
        <v>0</v>
      </c>
      <c r="L207" s="23">
        <v>43</v>
      </c>
      <c r="M207" s="23">
        <v>18</v>
      </c>
      <c r="N207" s="23">
        <v>72</v>
      </c>
      <c r="O207" s="23">
        <v>54</v>
      </c>
      <c r="P207" s="23">
        <v>110</v>
      </c>
    </row>
    <row r="208" spans="2:16" ht="12.75">
      <c r="B208" s="7"/>
      <c r="C208" s="7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2:16" ht="12.75">
      <c r="B209" s="12" t="s">
        <v>55</v>
      </c>
      <c r="C209" s="13" t="s">
        <v>56</v>
      </c>
      <c r="D209" s="26">
        <f>SUM(E209:P209)</f>
        <v>4309.31295</v>
      </c>
      <c r="E209" s="26">
        <f aca="true" t="shared" si="18" ref="E209:P209">SUM(E210:E222)</f>
        <v>291.67195</v>
      </c>
      <c r="F209" s="26">
        <f t="shared" si="18"/>
        <v>245.41465000000002</v>
      </c>
      <c r="G209" s="26">
        <f t="shared" si="18"/>
        <v>408.84762000000023</v>
      </c>
      <c r="H209" s="26">
        <f t="shared" si="18"/>
        <v>383.83052</v>
      </c>
      <c r="I209" s="26">
        <f t="shared" si="18"/>
        <v>304.0134700000001</v>
      </c>
      <c r="J209" s="26">
        <f t="shared" si="18"/>
        <v>304.14081999999985</v>
      </c>
      <c r="K209" s="26">
        <f t="shared" si="18"/>
        <v>298.62375000000003</v>
      </c>
      <c r="L209" s="26">
        <f t="shared" si="18"/>
        <v>264.8423000000001</v>
      </c>
      <c r="M209" s="26">
        <f t="shared" si="18"/>
        <v>259.36522999999994</v>
      </c>
      <c r="N209" s="26">
        <f t="shared" si="18"/>
        <v>510.0727699999999</v>
      </c>
      <c r="O209" s="26">
        <f t="shared" si="18"/>
        <v>558.4704899999999</v>
      </c>
      <c r="P209" s="26">
        <f t="shared" si="18"/>
        <v>480.01938</v>
      </c>
    </row>
    <row r="210" spans="2:16" ht="12.75">
      <c r="B210" s="7"/>
      <c r="C210" s="11" t="s">
        <v>167</v>
      </c>
      <c r="D210" s="23">
        <f t="shared" si="16"/>
        <v>1.4879</v>
      </c>
      <c r="E210" s="23">
        <v>0</v>
      </c>
      <c r="F210" s="23">
        <v>0</v>
      </c>
      <c r="G210" s="23">
        <v>0</v>
      </c>
      <c r="H210" s="23">
        <v>0.821</v>
      </c>
      <c r="I210" s="23">
        <v>0</v>
      </c>
      <c r="J210" s="23">
        <v>0.658</v>
      </c>
      <c r="K210" s="23">
        <v>0</v>
      </c>
      <c r="L210" s="23">
        <v>0</v>
      </c>
      <c r="M210" s="23">
        <v>0</v>
      </c>
      <c r="N210" s="23">
        <v>0.0089</v>
      </c>
      <c r="O210" s="23">
        <v>0</v>
      </c>
      <c r="P210" s="23">
        <v>0</v>
      </c>
    </row>
    <row r="211" spans="2:16" ht="12.75">
      <c r="B211" s="7"/>
      <c r="C211" s="11" t="s">
        <v>3</v>
      </c>
      <c r="D211" s="23">
        <f t="shared" si="16"/>
        <v>44.43884</v>
      </c>
      <c r="E211" s="23">
        <v>0</v>
      </c>
      <c r="F211" s="23">
        <v>0</v>
      </c>
      <c r="G211" s="23">
        <v>0</v>
      </c>
      <c r="H211" s="23">
        <v>12.99408</v>
      </c>
      <c r="I211" s="23">
        <v>0</v>
      </c>
      <c r="J211" s="23">
        <v>0</v>
      </c>
      <c r="K211" s="23">
        <v>0</v>
      </c>
      <c r="L211" s="23">
        <v>10.07878</v>
      </c>
      <c r="M211" s="23">
        <v>0</v>
      </c>
      <c r="N211" s="23">
        <v>0</v>
      </c>
      <c r="O211" s="23">
        <v>0</v>
      </c>
      <c r="P211" s="23">
        <v>21.365980000000004</v>
      </c>
    </row>
    <row r="212" spans="2:16" ht="12.75">
      <c r="B212" s="7"/>
      <c r="C212" s="11" t="s">
        <v>4</v>
      </c>
      <c r="D212" s="23">
        <f t="shared" si="16"/>
        <v>90.64055</v>
      </c>
      <c r="E212" s="23">
        <v>5.765770000000001</v>
      </c>
      <c r="F212" s="23">
        <v>17.8247</v>
      </c>
      <c r="G212" s="23">
        <v>9.22711</v>
      </c>
      <c r="H212" s="23">
        <v>5.594630000000001</v>
      </c>
      <c r="I212" s="23">
        <v>7.989450000000001</v>
      </c>
      <c r="J212" s="23">
        <v>1.03049</v>
      </c>
      <c r="K212" s="23">
        <v>11.124810000000002</v>
      </c>
      <c r="L212" s="23">
        <v>1.95727</v>
      </c>
      <c r="M212" s="23">
        <v>6.2134</v>
      </c>
      <c r="N212" s="23">
        <v>7.8499099999999995</v>
      </c>
      <c r="O212" s="23">
        <v>8.535369999999999</v>
      </c>
      <c r="P212" s="23">
        <v>7.52764</v>
      </c>
    </row>
    <row r="213" spans="2:16" ht="12.75">
      <c r="B213" s="7"/>
      <c r="C213" s="11" t="s">
        <v>125</v>
      </c>
      <c r="D213" s="23">
        <f t="shared" si="16"/>
        <v>70.504</v>
      </c>
      <c r="E213" s="23">
        <v>0</v>
      </c>
      <c r="F213" s="23">
        <v>25.06</v>
      </c>
      <c r="G213" s="23">
        <v>0</v>
      </c>
      <c r="H213" s="23">
        <v>0.859</v>
      </c>
      <c r="I213" s="23">
        <v>0</v>
      </c>
      <c r="J213" s="23">
        <v>0.561</v>
      </c>
      <c r="K213" s="23">
        <v>0</v>
      </c>
      <c r="L213" s="23">
        <v>7.613</v>
      </c>
      <c r="M213" s="23">
        <v>4.718</v>
      </c>
      <c r="N213" s="23">
        <v>18.78</v>
      </c>
      <c r="O213" s="23">
        <v>7.025</v>
      </c>
      <c r="P213" s="23">
        <v>5.888</v>
      </c>
    </row>
    <row r="214" spans="2:16" ht="12.75">
      <c r="B214" s="7"/>
      <c r="C214" s="11" t="s">
        <v>5</v>
      </c>
      <c r="D214" s="23">
        <f t="shared" si="16"/>
        <v>8.95444</v>
      </c>
      <c r="E214" s="23">
        <v>0</v>
      </c>
      <c r="F214" s="23">
        <v>0</v>
      </c>
      <c r="G214" s="23">
        <v>4.89022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4.06422</v>
      </c>
    </row>
    <row r="215" spans="2:16" ht="12.75">
      <c r="B215" s="7"/>
      <c r="C215" s="11" t="s">
        <v>7</v>
      </c>
      <c r="D215" s="23">
        <f t="shared" si="16"/>
        <v>3746.75891</v>
      </c>
      <c r="E215" s="23">
        <v>245.96952999999996</v>
      </c>
      <c r="F215" s="23">
        <v>166.06695000000005</v>
      </c>
      <c r="G215" s="23">
        <v>345.9383900000002</v>
      </c>
      <c r="H215" s="23">
        <v>320.31124</v>
      </c>
      <c r="I215" s="23">
        <v>294.8962600000001</v>
      </c>
      <c r="J215" s="23">
        <v>301.1693299999999</v>
      </c>
      <c r="K215" s="23">
        <v>212.07130000000004</v>
      </c>
      <c r="L215" s="23">
        <v>222.4125400000001</v>
      </c>
      <c r="M215" s="23">
        <v>247.75882999999993</v>
      </c>
      <c r="N215" s="23">
        <v>465.1448099999999</v>
      </c>
      <c r="O215" s="23">
        <v>542.7003199999999</v>
      </c>
      <c r="P215" s="23">
        <v>382.31940999999995</v>
      </c>
    </row>
    <row r="216" spans="2:16" ht="12.75">
      <c r="B216" s="7"/>
      <c r="C216" s="11" t="s">
        <v>10</v>
      </c>
      <c r="D216" s="23">
        <f t="shared" si="16"/>
        <v>0.622</v>
      </c>
      <c r="E216" s="23">
        <v>0</v>
      </c>
      <c r="F216" s="23">
        <v>0</v>
      </c>
      <c r="G216" s="23">
        <v>0</v>
      </c>
      <c r="H216" s="23">
        <v>0</v>
      </c>
      <c r="I216" s="23">
        <v>0.622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</row>
    <row r="217" spans="2:16" ht="12.75">
      <c r="B217" s="7"/>
      <c r="C217" s="11" t="s">
        <v>128</v>
      </c>
      <c r="D217" s="23">
        <f t="shared" si="16"/>
        <v>12.27231</v>
      </c>
      <c r="E217" s="23">
        <v>0.604</v>
      </c>
      <c r="F217" s="23">
        <v>2.291</v>
      </c>
      <c r="G217" s="23">
        <v>1.6211</v>
      </c>
      <c r="H217" s="23">
        <v>0</v>
      </c>
      <c r="I217" s="23">
        <v>0.50576</v>
      </c>
      <c r="J217" s="23">
        <v>0.722</v>
      </c>
      <c r="K217" s="23">
        <v>0</v>
      </c>
      <c r="L217" s="23">
        <v>1.00125</v>
      </c>
      <c r="M217" s="23">
        <v>0.675</v>
      </c>
      <c r="N217" s="23">
        <v>0</v>
      </c>
      <c r="O217" s="23">
        <v>0.20980000000000001</v>
      </c>
      <c r="P217" s="23">
        <v>4.642399999999999</v>
      </c>
    </row>
    <row r="218" spans="2:16" ht="12.75">
      <c r="B218" s="7"/>
      <c r="C218" s="11" t="s">
        <v>12</v>
      </c>
      <c r="D218" s="23">
        <f t="shared" si="16"/>
        <v>128.76926</v>
      </c>
      <c r="E218" s="23">
        <v>21.203170000000004</v>
      </c>
      <c r="F218" s="23">
        <v>0</v>
      </c>
      <c r="G218" s="23">
        <v>20.95618</v>
      </c>
      <c r="H218" s="23">
        <v>43.250569999999996</v>
      </c>
      <c r="I218" s="23">
        <v>0</v>
      </c>
      <c r="J218" s="23">
        <v>0</v>
      </c>
      <c r="K218" s="23">
        <v>21.57988</v>
      </c>
      <c r="L218" s="23">
        <v>21.77946</v>
      </c>
      <c r="M218" s="23">
        <v>0</v>
      </c>
      <c r="N218" s="23">
        <v>0</v>
      </c>
      <c r="O218" s="23">
        <v>0</v>
      </c>
      <c r="P218" s="23">
        <v>0</v>
      </c>
    </row>
    <row r="219" spans="2:16" ht="12.75">
      <c r="B219" s="7"/>
      <c r="C219" s="11" t="s">
        <v>84</v>
      </c>
      <c r="D219" s="23">
        <f t="shared" si="16"/>
        <v>144.31532</v>
      </c>
      <c r="E219" s="23">
        <v>15.29176</v>
      </c>
      <c r="F219" s="23">
        <v>0</v>
      </c>
      <c r="G219" s="23">
        <v>22.382270000000002</v>
      </c>
      <c r="H219" s="23">
        <v>0</v>
      </c>
      <c r="I219" s="23">
        <v>0</v>
      </c>
      <c r="J219" s="23">
        <v>0</v>
      </c>
      <c r="K219" s="23">
        <v>53.84776</v>
      </c>
      <c r="L219" s="23">
        <v>0</v>
      </c>
      <c r="M219" s="23">
        <v>0</v>
      </c>
      <c r="N219" s="23">
        <v>18.289150000000003</v>
      </c>
      <c r="O219" s="23">
        <v>0</v>
      </c>
      <c r="P219" s="23">
        <v>34.504380000000005</v>
      </c>
    </row>
    <row r="220" spans="2:16" ht="12.75">
      <c r="B220" s="7"/>
      <c r="C220" s="11" t="s">
        <v>78</v>
      </c>
      <c r="D220" s="23">
        <f t="shared" si="16"/>
        <v>7.6647</v>
      </c>
      <c r="E220" s="23">
        <v>0</v>
      </c>
      <c r="F220" s="23">
        <v>0</v>
      </c>
      <c r="G220" s="23">
        <v>3.83235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3.8323500000000004</v>
      </c>
    </row>
    <row r="221" spans="2:16" ht="12.75">
      <c r="B221" s="7"/>
      <c r="C221" s="11" t="s">
        <v>13</v>
      </c>
      <c r="D221" s="23">
        <f t="shared" si="16"/>
        <v>33.984719999999996</v>
      </c>
      <c r="E221" s="23">
        <v>2.83772</v>
      </c>
      <c r="F221" s="23">
        <v>15.272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15.875</v>
      </c>
    </row>
    <row r="222" spans="2:16" ht="12.75">
      <c r="B222" s="7"/>
      <c r="C222" s="11" t="s">
        <v>87</v>
      </c>
      <c r="D222" s="23">
        <f t="shared" si="16"/>
        <v>18.899999999999995</v>
      </c>
      <c r="E222" s="23">
        <v>0</v>
      </c>
      <c r="F222" s="23">
        <v>18.899999999999995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2.75">
      <c r="B223" s="7"/>
      <c r="C223" s="7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2:16" ht="12.75">
      <c r="B224" s="12" t="s">
        <v>57</v>
      </c>
      <c r="C224" s="13" t="s">
        <v>58</v>
      </c>
      <c r="D224" s="26">
        <f aca="true" t="shared" si="19" ref="D224:D231">SUM(E224:P224)</f>
        <v>1331.60898</v>
      </c>
      <c r="E224" s="26">
        <f aca="true" t="shared" si="20" ref="E224:P224">SUM(E225:E231)</f>
        <v>151.92567</v>
      </c>
      <c r="F224" s="26">
        <f t="shared" si="20"/>
        <v>164.58011</v>
      </c>
      <c r="G224" s="26">
        <f t="shared" si="20"/>
        <v>143.19234</v>
      </c>
      <c r="H224" s="26">
        <f t="shared" si="20"/>
        <v>104.44094000000001</v>
      </c>
      <c r="I224" s="26">
        <f t="shared" si="20"/>
        <v>101.0115</v>
      </c>
      <c r="J224" s="26">
        <f t="shared" si="20"/>
        <v>76.3369</v>
      </c>
      <c r="K224" s="26">
        <f t="shared" si="20"/>
        <v>97.18212</v>
      </c>
      <c r="L224" s="26">
        <f t="shared" si="20"/>
        <v>109.12205999999998</v>
      </c>
      <c r="M224" s="26">
        <f t="shared" si="20"/>
        <v>73.58055999999999</v>
      </c>
      <c r="N224" s="26">
        <f t="shared" si="20"/>
        <v>92.2448</v>
      </c>
      <c r="O224" s="26">
        <f t="shared" si="20"/>
        <v>89.89231000000001</v>
      </c>
      <c r="P224" s="26">
        <f t="shared" si="20"/>
        <v>128.09967</v>
      </c>
    </row>
    <row r="225" spans="2:16" ht="12.75">
      <c r="B225" s="7"/>
      <c r="C225" s="11" t="s">
        <v>4</v>
      </c>
      <c r="D225" s="23">
        <f t="shared" si="19"/>
        <v>274.56605</v>
      </c>
      <c r="E225" s="23">
        <v>36.20298</v>
      </c>
      <c r="F225" s="23">
        <v>58.30877</v>
      </c>
      <c r="G225" s="23">
        <v>38.25404</v>
      </c>
      <c r="H225" s="23">
        <v>18.984210000000004</v>
      </c>
      <c r="I225" s="23">
        <v>36.32712</v>
      </c>
      <c r="J225" s="23">
        <v>18.68752</v>
      </c>
      <c r="K225" s="23">
        <v>0</v>
      </c>
      <c r="L225" s="23">
        <v>17.58381</v>
      </c>
      <c r="M225" s="23">
        <v>7.34242</v>
      </c>
      <c r="N225" s="23">
        <v>7.16539</v>
      </c>
      <c r="O225" s="23">
        <v>16.253</v>
      </c>
      <c r="P225" s="23">
        <v>19.45679</v>
      </c>
    </row>
    <row r="226" spans="2:16" ht="12.75">
      <c r="B226" s="7"/>
      <c r="C226" s="11" t="s">
        <v>103</v>
      </c>
      <c r="D226" s="23">
        <f t="shared" si="19"/>
        <v>11.4424</v>
      </c>
      <c r="E226" s="23">
        <v>0</v>
      </c>
      <c r="F226" s="23">
        <v>0</v>
      </c>
      <c r="G226" s="23">
        <v>0</v>
      </c>
      <c r="H226" s="23">
        <v>0</v>
      </c>
      <c r="I226" s="23">
        <v>11.4424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</row>
    <row r="227" spans="2:16" ht="12.75">
      <c r="B227" s="7"/>
      <c r="C227" s="11" t="s">
        <v>5</v>
      </c>
      <c r="D227" s="23">
        <f t="shared" si="19"/>
        <v>1.57963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1.57963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</row>
    <row r="228" spans="2:16" ht="12.75">
      <c r="B228" s="7"/>
      <c r="C228" s="11" t="s">
        <v>7</v>
      </c>
      <c r="D228" s="23">
        <f t="shared" si="19"/>
        <v>48.08022</v>
      </c>
      <c r="E228" s="23">
        <v>29.0727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19.00752</v>
      </c>
    </row>
    <row r="229" spans="2:16" ht="12.75">
      <c r="B229" s="7"/>
      <c r="C229" s="11" t="s">
        <v>9</v>
      </c>
      <c r="D229" s="23">
        <f t="shared" si="19"/>
        <v>365.29458</v>
      </c>
      <c r="E229" s="23">
        <v>28.44895</v>
      </c>
      <c r="F229" s="23">
        <v>28.576469999999997</v>
      </c>
      <c r="G229" s="23">
        <v>47.73645</v>
      </c>
      <c r="H229" s="23">
        <v>27.81564</v>
      </c>
      <c r="I229" s="23">
        <v>15.2365</v>
      </c>
      <c r="J229" s="23">
        <v>18.49836</v>
      </c>
      <c r="K229" s="23">
        <v>56.61785</v>
      </c>
      <c r="L229" s="23">
        <v>52.775479999999995</v>
      </c>
      <c r="M229" s="23">
        <v>27.348770000000002</v>
      </c>
      <c r="N229" s="23">
        <v>16.44799</v>
      </c>
      <c r="O229" s="23">
        <v>15.0172</v>
      </c>
      <c r="P229" s="23">
        <v>30.77492</v>
      </c>
    </row>
    <row r="230" spans="2:16" ht="12.75">
      <c r="B230" s="7"/>
      <c r="C230" s="11" t="s">
        <v>10</v>
      </c>
      <c r="D230" s="23">
        <f t="shared" si="19"/>
        <v>621.0029000000001</v>
      </c>
      <c r="E230" s="23">
        <v>58.20104</v>
      </c>
      <c r="F230" s="23">
        <v>77.69487</v>
      </c>
      <c r="G230" s="23">
        <v>57.20185000000001</v>
      </c>
      <c r="H230" s="23">
        <v>57.641090000000005</v>
      </c>
      <c r="I230" s="23">
        <v>38.00548</v>
      </c>
      <c r="J230" s="23">
        <v>39.15102</v>
      </c>
      <c r="K230" s="23">
        <v>38.98464</v>
      </c>
      <c r="L230" s="23">
        <v>38.762769999999996</v>
      </c>
      <c r="M230" s="23">
        <v>38.88936999999999</v>
      </c>
      <c r="N230" s="23">
        <v>58.98822</v>
      </c>
      <c r="O230" s="23">
        <v>58.62211</v>
      </c>
      <c r="P230" s="23">
        <v>58.860440000000004</v>
      </c>
    </row>
    <row r="231" spans="2:16" ht="12.75">
      <c r="B231" s="7"/>
      <c r="C231" s="11" t="s">
        <v>84</v>
      </c>
      <c r="D231" s="23">
        <f t="shared" si="19"/>
        <v>9.6432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9.6432</v>
      </c>
      <c r="O231" s="23">
        <v>0</v>
      </c>
      <c r="P231" s="23">
        <v>0</v>
      </c>
    </row>
    <row r="232" spans="2:16" ht="12.75">
      <c r="B232" s="7"/>
      <c r="C232" s="7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2:16" ht="12.75">
      <c r="B233" s="12" t="s">
        <v>59</v>
      </c>
      <c r="C233" s="13" t="s">
        <v>60</v>
      </c>
      <c r="D233" s="26">
        <f>SUM(E233:P233)</f>
        <v>3417.94056</v>
      </c>
      <c r="E233" s="26">
        <f aca="true" t="shared" si="21" ref="E233:P233">SUM(E234:E237)</f>
        <v>266.94676</v>
      </c>
      <c r="F233" s="26">
        <f t="shared" si="21"/>
        <v>348.59178999999995</v>
      </c>
      <c r="G233" s="26">
        <f t="shared" si="21"/>
        <v>246.02727</v>
      </c>
      <c r="H233" s="26">
        <f t="shared" si="21"/>
        <v>305.60911</v>
      </c>
      <c r="I233" s="26">
        <f t="shared" si="21"/>
        <v>245.20909999999998</v>
      </c>
      <c r="J233" s="26">
        <f t="shared" si="21"/>
        <v>226.83634999999998</v>
      </c>
      <c r="K233" s="26">
        <f t="shared" si="21"/>
        <v>344.78180000000003</v>
      </c>
      <c r="L233" s="26">
        <f t="shared" si="21"/>
        <v>307.11591000000004</v>
      </c>
      <c r="M233" s="26">
        <f t="shared" si="21"/>
        <v>164.23027999999996</v>
      </c>
      <c r="N233" s="26">
        <f t="shared" si="21"/>
        <v>245.49999999999997</v>
      </c>
      <c r="O233" s="26">
        <f t="shared" si="21"/>
        <v>306.90148000000005</v>
      </c>
      <c r="P233" s="26">
        <f t="shared" si="21"/>
        <v>410.19071</v>
      </c>
    </row>
    <row r="234" spans="2:16" ht="12.75">
      <c r="B234" s="11"/>
      <c r="C234" s="11" t="s">
        <v>143</v>
      </c>
      <c r="D234" s="23">
        <f>SUM(E234:P234)</f>
        <v>0.1</v>
      </c>
      <c r="E234" s="23">
        <v>0</v>
      </c>
      <c r="F234" s="23">
        <v>0</v>
      </c>
      <c r="G234" s="23">
        <v>0.1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</row>
    <row r="235" spans="2:16" ht="12.75">
      <c r="B235" s="11"/>
      <c r="C235" s="11" t="s">
        <v>4</v>
      </c>
      <c r="D235" s="23">
        <f>SUM(E235:P235)</f>
        <v>3313.1907199999996</v>
      </c>
      <c r="E235" s="23">
        <v>204.16365999999996</v>
      </c>
      <c r="F235" s="23">
        <v>306.73639</v>
      </c>
      <c r="G235" s="23">
        <v>245.92727</v>
      </c>
      <c r="H235" s="23">
        <v>305.60911</v>
      </c>
      <c r="I235" s="23">
        <v>245.20909999999998</v>
      </c>
      <c r="J235" s="23">
        <v>226.83634999999998</v>
      </c>
      <c r="K235" s="23">
        <v>344.78180000000003</v>
      </c>
      <c r="L235" s="23">
        <v>307.11591000000004</v>
      </c>
      <c r="M235" s="23">
        <v>164.23027999999996</v>
      </c>
      <c r="N235" s="23">
        <v>245.49999999999997</v>
      </c>
      <c r="O235" s="23">
        <v>306.89014000000003</v>
      </c>
      <c r="P235" s="23">
        <v>410.19071</v>
      </c>
    </row>
    <row r="236" spans="2:16" ht="12.75">
      <c r="B236" s="11"/>
      <c r="C236" s="11" t="s">
        <v>7</v>
      </c>
      <c r="D236" s="23">
        <f>SUM(E236:P236)</f>
        <v>0.01134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0.01134</v>
      </c>
      <c r="P236" s="23">
        <v>0</v>
      </c>
    </row>
    <row r="237" spans="2:16" ht="12.75">
      <c r="B237" s="11"/>
      <c r="C237" s="11" t="s">
        <v>10</v>
      </c>
      <c r="D237" s="23">
        <f>SUM(E237:P237)</f>
        <v>104.63850000000001</v>
      </c>
      <c r="E237" s="23">
        <v>62.783100000000005</v>
      </c>
      <c r="F237" s="23">
        <v>41.8554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</row>
    <row r="238" spans="2:16" ht="12.75">
      <c r="B238" s="7"/>
      <c r="C238" s="7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2:16" ht="12.75">
      <c r="B239" s="12" t="s">
        <v>61</v>
      </c>
      <c r="C239" s="13" t="s">
        <v>62</v>
      </c>
      <c r="D239" s="26">
        <f>SUM(E239:P239)</f>
        <v>1857.0531500000002</v>
      </c>
      <c r="E239" s="26">
        <f aca="true" t="shared" si="22" ref="E239:P239">SUM(E240:E248)</f>
        <v>127.46121000000001</v>
      </c>
      <c r="F239" s="26">
        <f t="shared" si="22"/>
        <v>175.38747999999998</v>
      </c>
      <c r="G239" s="26">
        <f t="shared" si="22"/>
        <v>145.69327000000004</v>
      </c>
      <c r="H239" s="26">
        <f t="shared" si="22"/>
        <v>127.68103000000004</v>
      </c>
      <c r="I239" s="26">
        <f t="shared" si="22"/>
        <v>116.99538999999999</v>
      </c>
      <c r="J239" s="26">
        <f t="shared" si="22"/>
        <v>168.41079000000002</v>
      </c>
      <c r="K239" s="26">
        <f t="shared" si="22"/>
        <v>144.99216999999996</v>
      </c>
      <c r="L239" s="26">
        <f t="shared" si="22"/>
        <v>133.50548000000006</v>
      </c>
      <c r="M239" s="26">
        <f t="shared" si="22"/>
        <v>140.12662999999998</v>
      </c>
      <c r="N239" s="26">
        <f t="shared" si="22"/>
        <v>179.14806000000002</v>
      </c>
      <c r="O239" s="26">
        <f t="shared" si="22"/>
        <v>237.06784999999996</v>
      </c>
      <c r="P239" s="26">
        <f t="shared" si="22"/>
        <v>160.58379000000002</v>
      </c>
    </row>
    <row r="240" spans="2:16" ht="12.75">
      <c r="B240" s="7"/>
      <c r="C240" s="11" t="s">
        <v>4</v>
      </c>
      <c r="D240" s="23">
        <f t="shared" si="16"/>
        <v>89.01722000000002</v>
      </c>
      <c r="E240" s="23">
        <v>0.08105</v>
      </c>
      <c r="F240" s="23">
        <v>4.67025</v>
      </c>
      <c r="G240" s="23">
        <v>4.82695</v>
      </c>
      <c r="H240" s="23">
        <v>10.378390000000001</v>
      </c>
      <c r="I240" s="23">
        <v>10.096410000000002</v>
      </c>
      <c r="J240" s="23">
        <v>7.0228100000000016</v>
      </c>
      <c r="K240" s="23">
        <v>8.17136</v>
      </c>
      <c r="L240" s="23">
        <v>6.5806900000000015</v>
      </c>
      <c r="M240" s="23">
        <v>11.571390000000001</v>
      </c>
      <c r="N240" s="23">
        <v>4.01367</v>
      </c>
      <c r="O240" s="23">
        <v>14.759010000000002</v>
      </c>
      <c r="P240" s="23">
        <v>6.8452399999999995</v>
      </c>
    </row>
    <row r="241" spans="2:16" ht="12.75">
      <c r="B241" s="7"/>
      <c r="C241" s="11" t="s">
        <v>5</v>
      </c>
      <c r="D241" s="23">
        <f t="shared" si="16"/>
        <v>1684.5372100000004</v>
      </c>
      <c r="E241" s="23">
        <v>112.69114000000002</v>
      </c>
      <c r="F241" s="23">
        <v>161.71835999999996</v>
      </c>
      <c r="G241" s="23">
        <v>135.62701000000004</v>
      </c>
      <c r="H241" s="23">
        <v>113.52188000000004</v>
      </c>
      <c r="I241" s="23">
        <v>101.95226</v>
      </c>
      <c r="J241" s="23">
        <v>157.05829000000003</v>
      </c>
      <c r="K241" s="23">
        <v>127.88476999999996</v>
      </c>
      <c r="L241" s="23">
        <v>118.87170000000002</v>
      </c>
      <c r="M241" s="23">
        <v>123.0225</v>
      </c>
      <c r="N241" s="23">
        <v>165.91071000000002</v>
      </c>
      <c r="O241" s="23">
        <v>214.98008</v>
      </c>
      <c r="P241" s="23">
        <v>151.29851000000002</v>
      </c>
    </row>
    <row r="242" spans="2:16" ht="12.75">
      <c r="B242" s="7"/>
      <c r="C242" s="11" t="s">
        <v>7</v>
      </c>
      <c r="D242" s="23">
        <f t="shared" si="16"/>
        <v>17.919900000000002</v>
      </c>
      <c r="E242" s="23">
        <v>1.04464</v>
      </c>
      <c r="F242" s="23">
        <v>0.274</v>
      </c>
      <c r="G242" s="23">
        <v>2.899</v>
      </c>
      <c r="H242" s="23">
        <v>0.99564</v>
      </c>
      <c r="I242" s="23">
        <v>0.50536</v>
      </c>
      <c r="J242" s="23">
        <v>1.33033</v>
      </c>
      <c r="K242" s="23">
        <v>2.27604</v>
      </c>
      <c r="L242" s="23">
        <v>1.28973</v>
      </c>
      <c r="M242" s="23">
        <v>2.08524</v>
      </c>
      <c r="N242" s="23">
        <v>1.16</v>
      </c>
      <c r="O242" s="23">
        <v>1.6198800000000002</v>
      </c>
      <c r="P242" s="23">
        <v>2.4400399999999998</v>
      </c>
    </row>
    <row r="243" spans="2:16" ht="12.75">
      <c r="B243" s="7"/>
      <c r="C243" s="11" t="s">
        <v>9</v>
      </c>
      <c r="D243" s="23">
        <f t="shared" si="16"/>
        <v>28.008000000000003</v>
      </c>
      <c r="E243" s="23">
        <v>7.392</v>
      </c>
      <c r="F243" s="23">
        <v>7.392</v>
      </c>
      <c r="G243" s="23">
        <v>0</v>
      </c>
      <c r="H243" s="23">
        <v>0</v>
      </c>
      <c r="I243" s="23">
        <v>0</v>
      </c>
      <c r="J243" s="23">
        <v>0</v>
      </c>
      <c r="K243" s="23">
        <v>6.66</v>
      </c>
      <c r="L243" s="23">
        <v>0</v>
      </c>
      <c r="M243" s="23">
        <v>0</v>
      </c>
      <c r="N243" s="23">
        <v>6.564</v>
      </c>
      <c r="O243" s="23">
        <v>0</v>
      </c>
      <c r="P243" s="23">
        <v>0</v>
      </c>
    </row>
    <row r="244" spans="2:16" ht="12.75">
      <c r="B244" s="7"/>
      <c r="C244" s="11" t="s">
        <v>76</v>
      </c>
      <c r="D244" s="23">
        <f t="shared" si="16"/>
        <v>0.19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0.19</v>
      </c>
      <c r="N244" s="23">
        <v>0</v>
      </c>
      <c r="O244" s="23">
        <v>0</v>
      </c>
      <c r="P244" s="23">
        <v>0</v>
      </c>
    </row>
    <row r="245" spans="2:16" ht="12.75">
      <c r="B245" s="7"/>
      <c r="C245" s="11" t="s">
        <v>10</v>
      </c>
      <c r="D245" s="23">
        <f t="shared" si="16"/>
        <v>8.01241</v>
      </c>
      <c r="E245" s="23">
        <v>1.2117</v>
      </c>
      <c r="F245" s="23">
        <v>1.33287</v>
      </c>
      <c r="G245" s="23">
        <v>0</v>
      </c>
      <c r="H245" s="23">
        <v>0</v>
      </c>
      <c r="I245" s="23">
        <v>1.442</v>
      </c>
      <c r="J245" s="23">
        <v>0</v>
      </c>
      <c r="K245" s="23">
        <v>0</v>
      </c>
      <c r="L245" s="23">
        <v>1.4996800000000001</v>
      </c>
      <c r="M245" s="23">
        <v>0</v>
      </c>
      <c r="N245" s="23">
        <v>1.4996800000000001</v>
      </c>
      <c r="O245" s="23">
        <v>1.02648</v>
      </c>
      <c r="P245" s="23">
        <v>0</v>
      </c>
    </row>
    <row r="246" spans="2:16" ht="12.75">
      <c r="B246" s="7"/>
      <c r="C246" s="11" t="s">
        <v>11</v>
      </c>
      <c r="D246" s="23">
        <f t="shared" si="16"/>
        <v>3.243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2.425</v>
      </c>
      <c r="M246" s="23">
        <v>0</v>
      </c>
      <c r="N246" s="23">
        <v>0</v>
      </c>
      <c r="O246" s="23">
        <v>0.818</v>
      </c>
      <c r="P246" s="23">
        <v>0</v>
      </c>
    </row>
    <row r="247" spans="2:16" ht="12.75">
      <c r="B247" s="7"/>
      <c r="C247" s="11" t="s">
        <v>12</v>
      </c>
      <c r="D247" s="23">
        <f t="shared" si="16"/>
        <v>3.2575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3.2575</v>
      </c>
      <c r="N247" s="23">
        <v>0</v>
      </c>
      <c r="O247" s="23">
        <v>0</v>
      </c>
      <c r="P247" s="23">
        <v>0</v>
      </c>
    </row>
    <row r="248" spans="2:16" ht="12.75">
      <c r="B248" s="7"/>
      <c r="C248" s="11" t="s">
        <v>78</v>
      </c>
      <c r="D248" s="23">
        <f t="shared" si="16"/>
        <v>22.86791</v>
      </c>
      <c r="E248" s="23">
        <v>5.04068</v>
      </c>
      <c r="F248" s="23">
        <v>0</v>
      </c>
      <c r="G248" s="23">
        <v>2.34031</v>
      </c>
      <c r="H248" s="23">
        <v>2.78512</v>
      </c>
      <c r="I248" s="23">
        <v>2.9993600000000002</v>
      </c>
      <c r="J248" s="23">
        <v>2.9993600000000002</v>
      </c>
      <c r="K248" s="23">
        <v>0</v>
      </c>
      <c r="L248" s="23">
        <v>2.8386799999999996</v>
      </c>
      <c r="M248" s="23">
        <v>0</v>
      </c>
      <c r="N248" s="23">
        <v>0</v>
      </c>
      <c r="O248" s="23">
        <v>3.8644000000000003</v>
      </c>
      <c r="P248" s="23">
        <v>0</v>
      </c>
    </row>
    <row r="249" spans="2:16" ht="12.75">
      <c r="B249" s="7"/>
      <c r="C249" s="7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2:16" ht="12.75">
      <c r="B250" s="12" t="s">
        <v>63</v>
      </c>
      <c r="C250" s="13" t="s">
        <v>64</v>
      </c>
      <c r="D250" s="26">
        <f>SUM(E250:P250)</f>
        <v>845.89055</v>
      </c>
      <c r="E250" s="26">
        <f aca="true" t="shared" si="23" ref="E250:P250">SUM(E251:E266)</f>
        <v>38.15239</v>
      </c>
      <c r="F250" s="26">
        <f t="shared" si="23"/>
        <v>65.44351999999999</v>
      </c>
      <c r="G250" s="26">
        <f t="shared" si="23"/>
        <v>34.375750000000004</v>
      </c>
      <c r="H250" s="26">
        <f t="shared" si="23"/>
        <v>41.087579999999996</v>
      </c>
      <c r="I250" s="26">
        <f t="shared" si="23"/>
        <v>62.461119999999994</v>
      </c>
      <c r="J250" s="26">
        <f t="shared" si="23"/>
        <v>167.79862</v>
      </c>
      <c r="K250" s="26">
        <f t="shared" si="23"/>
        <v>104.42067</v>
      </c>
      <c r="L250" s="26">
        <f t="shared" si="23"/>
        <v>77.87696</v>
      </c>
      <c r="M250" s="26">
        <f t="shared" si="23"/>
        <v>22.089579999999998</v>
      </c>
      <c r="N250" s="26">
        <f t="shared" si="23"/>
        <v>62.08449</v>
      </c>
      <c r="O250" s="26">
        <f t="shared" si="23"/>
        <v>79.89595</v>
      </c>
      <c r="P250" s="26">
        <f t="shared" si="23"/>
        <v>90.20392000000001</v>
      </c>
    </row>
    <row r="251" spans="2:16" ht="12.75">
      <c r="B251" s="7"/>
      <c r="C251" s="7" t="s">
        <v>0</v>
      </c>
      <c r="D251" s="23">
        <f t="shared" si="16"/>
        <v>0.0229</v>
      </c>
      <c r="E251" s="23">
        <v>0</v>
      </c>
      <c r="F251" s="23">
        <v>0</v>
      </c>
      <c r="G251" s="23">
        <v>0</v>
      </c>
      <c r="H251" s="23">
        <v>0</v>
      </c>
      <c r="I251" s="23">
        <v>0.0229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</row>
    <row r="252" spans="2:16" ht="12.75">
      <c r="B252" s="7"/>
      <c r="C252" s="7" t="s">
        <v>160</v>
      </c>
      <c r="D252" s="23">
        <f t="shared" si="16"/>
        <v>0.371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0.371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</row>
    <row r="253" spans="2:16" ht="12.75">
      <c r="B253" s="7"/>
      <c r="C253" s="7" t="s">
        <v>117</v>
      </c>
      <c r="D253" s="23">
        <f t="shared" si="16"/>
        <v>0.102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0.102</v>
      </c>
      <c r="N253" s="23">
        <v>0</v>
      </c>
      <c r="O253" s="23">
        <v>0</v>
      </c>
      <c r="P253" s="23">
        <v>0</v>
      </c>
    </row>
    <row r="254" spans="2:16" ht="12.75">
      <c r="B254" s="7"/>
      <c r="C254" s="7" t="s">
        <v>4</v>
      </c>
      <c r="D254" s="23">
        <f t="shared" si="16"/>
        <v>16.882690000000004</v>
      </c>
      <c r="E254" s="23">
        <v>0</v>
      </c>
      <c r="F254" s="23">
        <v>3.97033</v>
      </c>
      <c r="G254" s="23">
        <v>0.7947000000000001</v>
      </c>
      <c r="H254" s="23">
        <v>0</v>
      </c>
      <c r="I254" s="23">
        <v>1.63471</v>
      </c>
      <c r="J254" s="23">
        <v>0.69924</v>
      </c>
      <c r="K254" s="23">
        <v>0.00467</v>
      </c>
      <c r="L254" s="23">
        <v>1.04273</v>
      </c>
      <c r="M254" s="23">
        <v>0.8091</v>
      </c>
      <c r="N254" s="23">
        <v>0.88457</v>
      </c>
      <c r="O254" s="23">
        <v>0.00327</v>
      </c>
      <c r="P254" s="23">
        <v>7.03937</v>
      </c>
    </row>
    <row r="255" spans="2:16" ht="12.75">
      <c r="B255" s="7"/>
      <c r="C255" s="7" t="s">
        <v>110</v>
      </c>
      <c r="D255" s="23">
        <f t="shared" si="16"/>
        <v>0.25689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0.25689</v>
      </c>
      <c r="O255" s="23">
        <v>0</v>
      </c>
      <c r="P255" s="23">
        <v>0</v>
      </c>
    </row>
    <row r="256" spans="2:16" ht="12.75">
      <c r="B256" s="7"/>
      <c r="C256" s="7" t="s">
        <v>6</v>
      </c>
      <c r="D256" s="23">
        <f t="shared" si="16"/>
        <v>3.8196</v>
      </c>
      <c r="E256" s="23">
        <v>0</v>
      </c>
      <c r="F256" s="23">
        <v>0</v>
      </c>
      <c r="G256" s="23">
        <v>0</v>
      </c>
      <c r="H256" s="23">
        <v>0</v>
      </c>
      <c r="I256" s="23">
        <v>3.8196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</row>
    <row r="257" spans="2:16" ht="12.75">
      <c r="B257" s="7"/>
      <c r="C257" s="7" t="s">
        <v>7</v>
      </c>
      <c r="D257" s="23">
        <f t="shared" si="16"/>
        <v>42.104760000000006</v>
      </c>
      <c r="E257" s="23">
        <v>0.544</v>
      </c>
      <c r="F257" s="23">
        <v>3.63472</v>
      </c>
      <c r="G257" s="23">
        <v>1.7312100000000001</v>
      </c>
      <c r="H257" s="23">
        <v>5.176070000000001</v>
      </c>
      <c r="I257" s="23">
        <v>0</v>
      </c>
      <c r="J257" s="23">
        <v>6.48354</v>
      </c>
      <c r="K257" s="23">
        <v>0.28668</v>
      </c>
      <c r="L257" s="23">
        <v>2.19282</v>
      </c>
      <c r="M257" s="23">
        <v>0.48597</v>
      </c>
      <c r="N257" s="23">
        <v>1.95669</v>
      </c>
      <c r="O257" s="23">
        <v>11.883859999999999</v>
      </c>
      <c r="P257" s="23">
        <v>7.729199999999999</v>
      </c>
    </row>
    <row r="258" spans="2:16" ht="12.75">
      <c r="B258" s="7"/>
      <c r="C258" s="7" t="s">
        <v>10</v>
      </c>
      <c r="D258" s="23">
        <f t="shared" si="16"/>
        <v>382.94009</v>
      </c>
      <c r="E258" s="23">
        <v>11.68182</v>
      </c>
      <c r="F258" s="23">
        <v>49.32105</v>
      </c>
      <c r="G258" s="23">
        <v>16.64074</v>
      </c>
      <c r="H258" s="23">
        <v>24.19056</v>
      </c>
      <c r="I258" s="23">
        <v>45.73548</v>
      </c>
      <c r="J258" s="23">
        <v>50.40278</v>
      </c>
      <c r="K258" s="23">
        <v>70.25516999999999</v>
      </c>
      <c r="L258" s="23">
        <v>65.12608999999999</v>
      </c>
      <c r="M258" s="23">
        <v>18.247809999999998</v>
      </c>
      <c r="N258" s="23">
        <v>3.35284</v>
      </c>
      <c r="O258" s="23">
        <v>27.79375</v>
      </c>
      <c r="P258" s="23">
        <v>0.192</v>
      </c>
    </row>
    <row r="259" spans="2:16" ht="12.75">
      <c r="B259" s="7"/>
      <c r="C259" s="7" t="s">
        <v>128</v>
      </c>
      <c r="D259" s="23">
        <f t="shared" si="16"/>
        <v>0.003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0.003</v>
      </c>
      <c r="M259" s="23">
        <v>0</v>
      </c>
      <c r="N259" s="23">
        <v>0</v>
      </c>
      <c r="O259" s="23">
        <v>0</v>
      </c>
      <c r="P259" s="23">
        <v>0</v>
      </c>
    </row>
    <row r="260" spans="2:16" ht="12.75">
      <c r="B260" s="7"/>
      <c r="C260" s="7" t="s">
        <v>107</v>
      </c>
      <c r="D260" s="23">
        <f t="shared" si="16"/>
        <v>0.025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0.025</v>
      </c>
      <c r="O260" s="23">
        <v>0</v>
      </c>
      <c r="P260" s="23">
        <v>0</v>
      </c>
    </row>
    <row r="261" spans="2:16" ht="12.75">
      <c r="B261" s="7"/>
      <c r="C261" s="7" t="s">
        <v>131</v>
      </c>
      <c r="D261" s="23">
        <f t="shared" si="16"/>
        <v>0.186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0.186</v>
      </c>
      <c r="M261" s="23">
        <v>0</v>
      </c>
      <c r="N261" s="23">
        <v>0</v>
      </c>
      <c r="O261" s="23">
        <v>0</v>
      </c>
      <c r="P261" s="23">
        <v>0</v>
      </c>
    </row>
    <row r="262" spans="2:16" ht="12.75">
      <c r="B262" s="7"/>
      <c r="C262" s="7" t="s">
        <v>78</v>
      </c>
      <c r="D262" s="23">
        <f t="shared" si="16"/>
        <v>14.8056</v>
      </c>
      <c r="E262" s="23">
        <v>0</v>
      </c>
      <c r="F262" s="23">
        <v>1.299</v>
      </c>
      <c r="G262" s="23">
        <v>0</v>
      </c>
      <c r="H262" s="23">
        <v>3.72649</v>
      </c>
      <c r="I262" s="23">
        <v>0.586</v>
      </c>
      <c r="J262" s="23">
        <v>0</v>
      </c>
      <c r="K262" s="23">
        <v>0.89055</v>
      </c>
      <c r="L262" s="23">
        <v>0.091</v>
      </c>
      <c r="M262" s="23">
        <v>0.853</v>
      </c>
      <c r="N262" s="23">
        <v>0.98</v>
      </c>
      <c r="O262" s="23">
        <v>5.459560000000001</v>
      </c>
      <c r="P262" s="23">
        <v>0.92</v>
      </c>
    </row>
    <row r="263" spans="2:16" ht="12.75">
      <c r="B263" s="7"/>
      <c r="C263" s="7" t="s">
        <v>87</v>
      </c>
      <c r="D263" s="23">
        <f t="shared" si="16"/>
        <v>376.4612900000001</v>
      </c>
      <c r="E263" s="23">
        <v>25.926569999999998</v>
      </c>
      <c r="F263" s="23">
        <v>6.54042</v>
      </c>
      <c r="G263" s="23">
        <v>15.209100000000001</v>
      </c>
      <c r="H263" s="23">
        <v>7.994459999999999</v>
      </c>
      <c r="I263" s="23">
        <v>6.55356</v>
      </c>
      <c r="J263" s="23">
        <v>109.74672000000001</v>
      </c>
      <c r="K263" s="23">
        <v>32.9836</v>
      </c>
      <c r="L263" s="23">
        <v>9.23532</v>
      </c>
      <c r="M263" s="23">
        <v>0</v>
      </c>
      <c r="N263" s="23">
        <v>54.6285</v>
      </c>
      <c r="O263" s="23">
        <v>34.755509999999994</v>
      </c>
      <c r="P263" s="23">
        <v>72.88753</v>
      </c>
    </row>
    <row r="264" spans="2:16" ht="12.75">
      <c r="B264" s="7"/>
      <c r="C264" s="7" t="s">
        <v>85</v>
      </c>
      <c r="D264" s="23">
        <f t="shared" si="16"/>
        <v>3.74724</v>
      </c>
      <c r="E264" s="23">
        <v>0</v>
      </c>
      <c r="F264" s="23">
        <v>0.678</v>
      </c>
      <c r="G264" s="23">
        <v>0</v>
      </c>
      <c r="H264" s="23">
        <v>0</v>
      </c>
      <c r="I264" s="23">
        <v>0</v>
      </c>
      <c r="J264" s="23">
        <v>0.04172</v>
      </c>
      <c r="K264" s="23">
        <v>0</v>
      </c>
      <c r="L264" s="23">
        <v>0</v>
      </c>
      <c r="M264" s="23">
        <v>1.5917000000000001</v>
      </c>
      <c r="N264" s="23">
        <v>0</v>
      </c>
      <c r="O264" s="23">
        <v>0</v>
      </c>
      <c r="P264" s="23">
        <v>1.43582</v>
      </c>
    </row>
    <row r="265" spans="2:16" ht="12.75">
      <c r="B265" s="7"/>
      <c r="C265" s="7" t="s">
        <v>148</v>
      </c>
      <c r="D265" s="23">
        <f t="shared" si="16"/>
        <v>0.053619999999999994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0.053619999999999994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</row>
    <row r="266" spans="2:16" ht="12.75">
      <c r="B266" s="7"/>
      <c r="C266" s="7" t="s">
        <v>101</v>
      </c>
      <c r="D266" s="23">
        <f t="shared" si="16"/>
        <v>4.10887</v>
      </c>
      <c r="E266" s="23">
        <v>0</v>
      </c>
      <c r="F266" s="23">
        <v>0</v>
      </c>
      <c r="G266" s="23">
        <v>0</v>
      </c>
      <c r="H266" s="23">
        <v>0</v>
      </c>
      <c r="I266" s="23">
        <v>4.10887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</row>
    <row r="267" spans="2:16" ht="12.75">
      <c r="B267" s="10"/>
      <c r="C267" s="10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2:16" ht="12.75">
      <c r="B268" s="12" t="s">
        <v>65</v>
      </c>
      <c r="C268" s="13" t="s">
        <v>66</v>
      </c>
      <c r="D268" s="26">
        <f>SUM(E268:P268)</f>
        <v>502.90113999999994</v>
      </c>
      <c r="E268" s="26">
        <f aca="true" t="shared" si="24" ref="E268:P268">SUM(E269:E282)</f>
        <v>24.41822</v>
      </c>
      <c r="F268" s="26">
        <f t="shared" si="24"/>
        <v>28.23896</v>
      </c>
      <c r="G268" s="26">
        <f t="shared" si="24"/>
        <v>40.767599999999995</v>
      </c>
      <c r="H268" s="26">
        <f t="shared" si="24"/>
        <v>35.1877</v>
      </c>
      <c r="I268" s="26">
        <f t="shared" si="24"/>
        <v>38.27401999999999</v>
      </c>
      <c r="J268" s="26">
        <f t="shared" si="24"/>
        <v>25.943999999999996</v>
      </c>
      <c r="K268" s="26">
        <f t="shared" si="24"/>
        <v>139.77921999999998</v>
      </c>
      <c r="L268" s="26">
        <f t="shared" si="24"/>
        <v>24.82435</v>
      </c>
      <c r="M268" s="26">
        <f t="shared" si="24"/>
        <v>54.54551000000001</v>
      </c>
      <c r="N268" s="26">
        <f t="shared" si="24"/>
        <v>20.80419</v>
      </c>
      <c r="O268" s="26">
        <f t="shared" si="24"/>
        <v>27.442210000000003</v>
      </c>
      <c r="P268" s="26">
        <f t="shared" si="24"/>
        <v>42.675160000000005</v>
      </c>
    </row>
    <row r="269" spans="2:16" ht="12" customHeight="1">
      <c r="B269" s="7"/>
      <c r="C269" s="11" t="s">
        <v>151</v>
      </c>
      <c r="D269" s="23">
        <f t="shared" si="16"/>
        <v>0.003</v>
      </c>
      <c r="E269" s="23">
        <v>0</v>
      </c>
      <c r="F269" s="23">
        <v>0</v>
      </c>
      <c r="G269" s="23">
        <v>0</v>
      </c>
      <c r="H269" s="23">
        <v>0.003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</row>
    <row r="270" spans="2:16" ht="12" customHeight="1">
      <c r="B270" s="7"/>
      <c r="C270" s="11" t="s">
        <v>75</v>
      </c>
      <c r="D270" s="23">
        <f t="shared" si="16"/>
        <v>0.509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0.509</v>
      </c>
    </row>
    <row r="271" spans="2:16" ht="12" customHeight="1">
      <c r="B271" s="7"/>
      <c r="C271" s="11" t="s">
        <v>4</v>
      </c>
      <c r="D271" s="23">
        <f t="shared" si="16"/>
        <v>2.13163</v>
      </c>
      <c r="E271" s="23">
        <v>0.02636</v>
      </c>
      <c r="F271" s="23">
        <v>0.022149999999999996</v>
      </c>
      <c r="G271" s="23">
        <v>0.08549000000000001</v>
      </c>
      <c r="H271" s="23">
        <v>0.0017900000000000001</v>
      </c>
      <c r="I271" s="23">
        <v>0.0108</v>
      </c>
      <c r="J271" s="23">
        <v>0.021060000000000002</v>
      </c>
      <c r="K271" s="23">
        <v>1.38651</v>
      </c>
      <c r="L271" s="23">
        <v>0.01422</v>
      </c>
      <c r="M271" s="23">
        <v>0.49194</v>
      </c>
      <c r="N271" s="23">
        <v>0.044809999999999996</v>
      </c>
      <c r="O271" s="23">
        <v>0.01903</v>
      </c>
      <c r="P271" s="23">
        <v>0.007470000000000001</v>
      </c>
    </row>
    <row r="272" spans="2:16" ht="12" customHeight="1">
      <c r="B272" s="7"/>
      <c r="C272" s="11" t="s">
        <v>5</v>
      </c>
      <c r="D272" s="23">
        <f t="shared" si="16"/>
        <v>48.203399999999995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43.087799999999994</v>
      </c>
      <c r="L272" s="23">
        <v>5.115600000000001</v>
      </c>
      <c r="M272" s="23">
        <v>0</v>
      </c>
      <c r="N272" s="23">
        <v>0</v>
      </c>
      <c r="O272" s="23">
        <v>0</v>
      </c>
      <c r="P272" s="23">
        <v>0</v>
      </c>
    </row>
    <row r="273" spans="2:16" ht="12" customHeight="1">
      <c r="B273" s="7"/>
      <c r="C273" s="11" t="s">
        <v>6</v>
      </c>
      <c r="D273" s="23">
        <f t="shared" si="16"/>
        <v>1.70103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1.70103</v>
      </c>
      <c r="N273" s="23">
        <v>0</v>
      </c>
      <c r="O273" s="23">
        <v>0</v>
      </c>
      <c r="P273" s="23">
        <v>0</v>
      </c>
    </row>
    <row r="274" spans="2:16" ht="12" customHeight="1">
      <c r="B274" s="7"/>
      <c r="C274" s="11" t="s">
        <v>7</v>
      </c>
      <c r="D274" s="23">
        <f t="shared" si="16"/>
        <v>368.88015000000007</v>
      </c>
      <c r="E274" s="23">
        <v>16.28966</v>
      </c>
      <c r="F274" s="23">
        <v>26.18931</v>
      </c>
      <c r="G274" s="23">
        <v>35.465489999999996</v>
      </c>
      <c r="H274" s="23">
        <v>34.45291</v>
      </c>
      <c r="I274" s="23">
        <v>37.102619999999995</v>
      </c>
      <c r="J274" s="23">
        <v>24.911939999999998</v>
      </c>
      <c r="K274" s="23">
        <v>42.46755</v>
      </c>
      <c r="L274" s="23">
        <v>16.51262</v>
      </c>
      <c r="M274" s="23">
        <v>46.541270000000004</v>
      </c>
      <c r="N274" s="23">
        <v>20.75938</v>
      </c>
      <c r="O274" s="23">
        <v>26.088710000000003</v>
      </c>
      <c r="P274" s="23">
        <v>42.098690000000005</v>
      </c>
    </row>
    <row r="275" spans="2:16" ht="12" customHeight="1">
      <c r="B275" s="7"/>
      <c r="C275" s="11" t="s">
        <v>8</v>
      </c>
      <c r="D275" s="23">
        <f t="shared" si="16"/>
        <v>0.0075</v>
      </c>
      <c r="E275" s="23">
        <v>0</v>
      </c>
      <c r="F275" s="23">
        <v>0</v>
      </c>
      <c r="G275" s="23">
        <v>0.0075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</row>
    <row r="276" spans="2:16" ht="12" customHeight="1">
      <c r="B276" s="7"/>
      <c r="C276" s="11" t="s">
        <v>119</v>
      </c>
      <c r="D276" s="23">
        <f t="shared" si="16"/>
        <v>0.0074</v>
      </c>
      <c r="E276" s="23">
        <v>0.0074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</row>
    <row r="277" spans="2:16" ht="12" customHeight="1">
      <c r="B277" s="7"/>
      <c r="C277" s="11" t="s">
        <v>9</v>
      </c>
      <c r="D277" s="23">
        <f t="shared" si="16"/>
        <v>55.18778</v>
      </c>
      <c r="E277" s="23">
        <v>1.1136</v>
      </c>
      <c r="F277" s="23">
        <v>0</v>
      </c>
      <c r="G277" s="23">
        <v>3.2308000000000003</v>
      </c>
      <c r="H277" s="23">
        <v>0</v>
      </c>
      <c r="I277" s="23">
        <v>1.1256</v>
      </c>
      <c r="J277" s="23">
        <v>0.991</v>
      </c>
      <c r="K277" s="23">
        <v>44.21039999999999</v>
      </c>
      <c r="L277" s="23">
        <v>3.18191</v>
      </c>
      <c r="M277" s="23">
        <v>0</v>
      </c>
      <c r="N277" s="23">
        <v>0</v>
      </c>
      <c r="O277" s="23">
        <v>1.33447</v>
      </c>
      <c r="P277" s="23">
        <v>0</v>
      </c>
    </row>
    <row r="278" spans="2:16" ht="12" customHeight="1">
      <c r="B278" s="7"/>
      <c r="C278" s="11" t="s">
        <v>76</v>
      </c>
      <c r="D278" s="23">
        <f t="shared" si="16"/>
        <v>4.03205</v>
      </c>
      <c r="E278" s="23">
        <v>0</v>
      </c>
      <c r="F278" s="23">
        <v>1.9275</v>
      </c>
      <c r="G278" s="23">
        <v>0</v>
      </c>
      <c r="H278" s="23">
        <v>0.65</v>
      </c>
      <c r="I278" s="23">
        <v>0</v>
      </c>
      <c r="J278" s="23">
        <v>0</v>
      </c>
      <c r="K278" s="23">
        <v>0</v>
      </c>
      <c r="L278" s="23">
        <v>0</v>
      </c>
      <c r="M278" s="23">
        <v>1.45455</v>
      </c>
      <c r="N278" s="23">
        <v>0</v>
      </c>
      <c r="O278" s="23">
        <v>0</v>
      </c>
      <c r="P278" s="23">
        <v>0</v>
      </c>
    </row>
    <row r="279" spans="2:16" ht="12" customHeight="1">
      <c r="B279" s="7"/>
      <c r="C279" s="11" t="s">
        <v>10</v>
      </c>
      <c r="D279" s="23">
        <f t="shared" si="16"/>
        <v>17.862479999999994</v>
      </c>
      <c r="E279" s="23">
        <v>6.9792</v>
      </c>
      <c r="F279" s="23">
        <v>0.1</v>
      </c>
      <c r="G279" s="23">
        <v>1.97132</v>
      </c>
      <c r="H279" s="23">
        <v>0.08</v>
      </c>
      <c r="I279" s="23">
        <v>0.035</v>
      </c>
      <c r="J279" s="23">
        <v>0.02</v>
      </c>
      <c r="K279" s="23">
        <v>8.616959999999999</v>
      </c>
      <c r="L279" s="23">
        <v>0</v>
      </c>
      <c r="M279" s="23">
        <v>0</v>
      </c>
      <c r="N279" s="23">
        <v>0</v>
      </c>
      <c r="O279" s="23">
        <v>0</v>
      </c>
      <c r="P279" s="23">
        <v>0.06</v>
      </c>
    </row>
    <row r="280" spans="2:16" ht="12" customHeight="1">
      <c r="B280" s="7"/>
      <c r="C280" s="11" t="s">
        <v>99</v>
      </c>
      <c r="D280" s="23">
        <f t="shared" si="16"/>
        <v>0.007</v>
      </c>
      <c r="E280" s="23">
        <v>0</v>
      </c>
      <c r="F280" s="23">
        <v>0</v>
      </c>
      <c r="G280" s="23">
        <v>0.007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</row>
    <row r="281" spans="2:16" ht="12.75" customHeight="1">
      <c r="B281" s="7"/>
      <c r="C281" s="11" t="s">
        <v>78</v>
      </c>
      <c r="D281" s="23">
        <f t="shared" si="16"/>
        <v>4.36672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0.01</v>
      </c>
      <c r="L281" s="23">
        <v>0</v>
      </c>
      <c r="M281" s="23">
        <v>4.35672</v>
      </c>
      <c r="N281" s="23">
        <v>0</v>
      </c>
      <c r="O281" s="23">
        <v>0</v>
      </c>
      <c r="P281" s="23">
        <v>0</v>
      </c>
    </row>
    <row r="282" spans="2:16" ht="12" customHeight="1">
      <c r="B282" s="7"/>
      <c r="C282" s="11" t="s">
        <v>98</v>
      </c>
      <c r="D282" s="23">
        <f t="shared" si="16"/>
        <v>0.002</v>
      </c>
      <c r="E282" s="23">
        <v>0.002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2.75">
      <c r="B283" s="7"/>
      <c r="C283" s="7"/>
      <c r="D283" s="23"/>
      <c r="E283" s="23"/>
      <c r="F283" s="23"/>
      <c r="G283" s="29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2:16" ht="12.75">
      <c r="B284" s="12" t="s">
        <v>67</v>
      </c>
      <c r="C284" s="13" t="s">
        <v>68</v>
      </c>
      <c r="D284" s="26">
        <f>SUM(E284:P284)</f>
        <v>1297.6073400000002</v>
      </c>
      <c r="E284" s="26">
        <f aca="true" t="shared" si="25" ref="E284:P284">SUM(E285:E373)</f>
        <v>68.01459000000003</v>
      </c>
      <c r="F284" s="26">
        <f t="shared" si="25"/>
        <v>91.51684999999999</v>
      </c>
      <c r="G284" s="26">
        <f t="shared" si="25"/>
        <v>126.54325</v>
      </c>
      <c r="H284" s="26">
        <f t="shared" si="25"/>
        <v>104.74676000000001</v>
      </c>
      <c r="I284" s="26">
        <f t="shared" si="25"/>
        <v>111.70516</v>
      </c>
      <c r="J284" s="26">
        <f t="shared" si="25"/>
        <v>84.72731999999999</v>
      </c>
      <c r="K284" s="26">
        <f t="shared" si="25"/>
        <v>89.27969</v>
      </c>
      <c r="L284" s="26">
        <f t="shared" si="25"/>
        <v>116.91424000000002</v>
      </c>
      <c r="M284" s="26">
        <f t="shared" si="25"/>
        <v>118.93116000000005</v>
      </c>
      <c r="N284" s="26">
        <f t="shared" si="25"/>
        <v>124.27076000000002</v>
      </c>
      <c r="O284" s="26">
        <f t="shared" si="25"/>
        <v>133.40649000000008</v>
      </c>
      <c r="P284" s="26">
        <f t="shared" si="25"/>
        <v>127.55106999999998</v>
      </c>
    </row>
    <row r="285" spans="2:16" ht="12.75">
      <c r="B285" s="7"/>
      <c r="C285" s="11" t="s">
        <v>115</v>
      </c>
      <c r="D285" s="23">
        <f t="shared" si="16"/>
        <v>1.2498099999999999</v>
      </c>
      <c r="E285" s="23">
        <v>0.24703999999999998</v>
      </c>
      <c r="F285" s="23">
        <v>0</v>
      </c>
      <c r="G285" s="23">
        <v>0</v>
      </c>
      <c r="H285" s="23">
        <v>0</v>
      </c>
      <c r="I285" s="23">
        <v>0.40022</v>
      </c>
      <c r="J285" s="23">
        <v>0</v>
      </c>
      <c r="K285" s="23">
        <v>0.0698</v>
      </c>
      <c r="L285" s="23">
        <v>0</v>
      </c>
      <c r="M285" s="23">
        <v>0</v>
      </c>
      <c r="N285" s="23">
        <v>0.53275</v>
      </c>
      <c r="O285" s="23">
        <v>0</v>
      </c>
      <c r="P285" s="23">
        <v>0</v>
      </c>
    </row>
    <row r="286" spans="2:16" ht="12.75">
      <c r="B286" s="7"/>
      <c r="C286" s="11" t="s">
        <v>0</v>
      </c>
      <c r="D286" s="23">
        <f t="shared" si="16"/>
        <v>43.176100000000005</v>
      </c>
      <c r="E286" s="23">
        <v>2.68623</v>
      </c>
      <c r="F286" s="23">
        <v>1.3561200000000002</v>
      </c>
      <c r="G286" s="23">
        <v>2.5634500000000005</v>
      </c>
      <c r="H286" s="23">
        <v>5.591019999999999</v>
      </c>
      <c r="I286" s="23">
        <v>2.65591</v>
      </c>
      <c r="J286" s="23">
        <v>3.1893900000000004</v>
      </c>
      <c r="K286" s="23">
        <v>1.39018</v>
      </c>
      <c r="L286" s="23">
        <v>5.742880000000001</v>
      </c>
      <c r="M286" s="23">
        <v>2.44119</v>
      </c>
      <c r="N286" s="23">
        <v>4.5901000000000005</v>
      </c>
      <c r="O286" s="23">
        <v>4.036290000000001</v>
      </c>
      <c r="P286" s="23">
        <v>6.93334</v>
      </c>
    </row>
    <row r="287" spans="2:16" ht="12.75">
      <c r="B287" s="7"/>
      <c r="C287" s="11" t="s">
        <v>151</v>
      </c>
      <c r="D287" s="23">
        <f t="shared" si="16"/>
        <v>0.02</v>
      </c>
      <c r="E287" s="23">
        <v>0</v>
      </c>
      <c r="F287" s="23">
        <v>0</v>
      </c>
      <c r="G287" s="23">
        <v>0</v>
      </c>
      <c r="H287" s="23">
        <v>0.02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</row>
    <row r="288" spans="2:16" ht="12.75">
      <c r="B288" s="7"/>
      <c r="C288" s="11" t="s">
        <v>106</v>
      </c>
      <c r="D288" s="23">
        <f t="shared" si="16"/>
        <v>1.5561999999999998</v>
      </c>
      <c r="E288" s="23">
        <v>0.0445</v>
      </c>
      <c r="F288" s="23">
        <v>0.0865</v>
      </c>
      <c r="G288" s="23">
        <v>0.216</v>
      </c>
      <c r="H288" s="23">
        <v>0</v>
      </c>
      <c r="I288" s="23">
        <v>0.09</v>
      </c>
      <c r="J288" s="23">
        <v>0.0885</v>
      </c>
      <c r="K288" s="23">
        <v>0.1355</v>
      </c>
      <c r="L288" s="23">
        <v>0.045</v>
      </c>
      <c r="M288" s="23">
        <v>0.3221</v>
      </c>
      <c r="N288" s="23">
        <v>0.045</v>
      </c>
      <c r="O288" s="23">
        <v>0.44010000000000005</v>
      </c>
      <c r="P288" s="23">
        <v>0.043</v>
      </c>
    </row>
    <row r="289" spans="2:16" ht="12.75">
      <c r="B289" s="7"/>
      <c r="C289" s="11" t="s">
        <v>165</v>
      </c>
      <c r="D289" s="23">
        <f t="shared" si="16"/>
        <v>0.05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0.05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</row>
    <row r="290" spans="2:16" ht="12.75">
      <c r="B290" s="7"/>
      <c r="C290" s="11" t="s">
        <v>166</v>
      </c>
      <c r="D290" s="23">
        <f t="shared" si="16"/>
        <v>0.15025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0.0814</v>
      </c>
      <c r="L290" s="23">
        <v>0</v>
      </c>
      <c r="M290" s="23">
        <v>0.02175</v>
      </c>
      <c r="N290" s="23">
        <v>0.0289</v>
      </c>
      <c r="O290" s="23">
        <v>0</v>
      </c>
      <c r="P290" s="23">
        <v>0.0182</v>
      </c>
    </row>
    <row r="291" spans="2:16" ht="12.75">
      <c r="B291" s="7"/>
      <c r="C291" s="11" t="s">
        <v>1</v>
      </c>
      <c r="D291" s="23">
        <f t="shared" si="16"/>
        <v>0.2008</v>
      </c>
      <c r="E291" s="23">
        <v>0</v>
      </c>
      <c r="F291" s="23">
        <v>0</v>
      </c>
      <c r="G291" s="23">
        <v>0</v>
      </c>
      <c r="H291" s="23">
        <v>0.0368</v>
      </c>
      <c r="I291" s="23">
        <v>0</v>
      </c>
      <c r="J291" s="23">
        <v>0</v>
      </c>
      <c r="K291" s="23">
        <v>0</v>
      </c>
      <c r="L291" s="23">
        <v>0.005</v>
      </c>
      <c r="M291" s="23">
        <v>0</v>
      </c>
      <c r="N291" s="23">
        <v>0.159</v>
      </c>
      <c r="O291" s="23">
        <v>0</v>
      </c>
      <c r="P291" s="23">
        <v>0</v>
      </c>
    </row>
    <row r="292" spans="2:16" ht="12.75">
      <c r="B292" s="7"/>
      <c r="C292" s="11" t="s">
        <v>126</v>
      </c>
      <c r="D292" s="23">
        <f t="shared" si="16"/>
        <v>0.2921</v>
      </c>
      <c r="E292" s="23">
        <v>0</v>
      </c>
      <c r="F292" s="23">
        <v>0.10345</v>
      </c>
      <c r="G292" s="23">
        <v>0</v>
      </c>
      <c r="H292" s="23">
        <v>0.06765</v>
      </c>
      <c r="I292" s="23">
        <v>0.121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</row>
    <row r="293" spans="2:16" ht="12.75">
      <c r="B293" s="7"/>
      <c r="C293" s="11" t="s">
        <v>127</v>
      </c>
      <c r="D293" s="23">
        <f t="shared" si="16"/>
        <v>0.30854</v>
      </c>
      <c r="E293" s="23">
        <v>0</v>
      </c>
      <c r="F293" s="23">
        <v>0.2395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0.06904</v>
      </c>
    </row>
    <row r="294" spans="2:16" ht="12.75">
      <c r="B294" s="7"/>
      <c r="C294" s="11" t="s">
        <v>77</v>
      </c>
      <c r="D294" s="23">
        <f t="shared" si="16"/>
        <v>23.70038</v>
      </c>
      <c r="E294" s="23">
        <v>0.5461</v>
      </c>
      <c r="F294" s="23">
        <v>0.44596</v>
      </c>
      <c r="G294" s="23">
        <v>3.1966</v>
      </c>
      <c r="H294" s="23">
        <v>1.08653</v>
      </c>
      <c r="I294" s="23">
        <v>2.2205500000000002</v>
      </c>
      <c r="J294" s="23">
        <v>1.73529</v>
      </c>
      <c r="K294" s="23">
        <v>3.2577</v>
      </c>
      <c r="L294" s="23">
        <v>1.3173499999999998</v>
      </c>
      <c r="M294" s="23">
        <v>3.1643000000000003</v>
      </c>
      <c r="N294" s="23">
        <v>2.436</v>
      </c>
      <c r="O294" s="23">
        <v>3.9900000000000007</v>
      </c>
      <c r="P294" s="23">
        <v>0.304</v>
      </c>
    </row>
    <row r="295" spans="2:16" ht="12.75">
      <c r="B295" s="7"/>
      <c r="C295" s="11" t="s">
        <v>160</v>
      </c>
      <c r="D295" s="23">
        <f t="shared" si="16"/>
        <v>17.502869999999998</v>
      </c>
      <c r="E295" s="23">
        <v>0</v>
      </c>
      <c r="F295" s="23">
        <v>0</v>
      </c>
      <c r="G295" s="23">
        <v>0</v>
      </c>
      <c r="H295" s="23">
        <v>0</v>
      </c>
      <c r="I295" s="23">
        <v>0.44625</v>
      </c>
      <c r="J295" s="23">
        <v>8.52831</v>
      </c>
      <c r="K295" s="23">
        <v>0</v>
      </c>
      <c r="L295" s="23">
        <v>0</v>
      </c>
      <c r="M295" s="23">
        <v>8.52831</v>
      </c>
      <c r="N295" s="23">
        <v>0</v>
      </c>
      <c r="O295" s="23">
        <v>0</v>
      </c>
      <c r="P295" s="23">
        <v>0</v>
      </c>
    </row>
    <row r="296" spans="2:16" ht="12.75">
      <c r="B296" s="7"/>
      <c r="C296" s="11" t="s">
        <v>175</v>
      </c>
      <c r="D296" s="23">
        <f t="shared" si="16"/>
        <v>0.0037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0.0037</v>
      </c>
    </row>
    <row r="297" spans="2:16" ht="12.75">
      <c r="B297" s="7"/>
      <c r="C297" s="11" t="s">
        <v>2</v>
      </c>
      <c r="D297" s="23">
        <f t="shared" si="16"/>
        <v>17.662840000000003</v>
      </c>
      <c r="E297" s="23">
        <v>0.54728</v>
      </c>
      <c r="F297" s="23">
        <v>0.6904000000000001</v>
      </c>
      <c r="G297" s="23">
        <v>1.27212</v>
      </c>
      <c r="H297" s="23">
        <v>1.19051</v>
      </c>
      <c r="I297" s="23">
        <v>1.7682</v>
      </c>
      <c r="J297" s="23">
        <v>2.1403999999999996</v>
      </c>
      <c r="K297" s="23">
        <v>0.97402</v>
      </c>
      <c r="L297" s="23">
        <v>2.29188</v>
      </c>
      <c r="M297" s="23">
        <v>0.7448699999999999</v>
      </c>
      <c r="N297" s="23">
        <v>2.6174500000000003</v>
      </c>
      <c r="O297" s="23">
        <v>0.94855</v>
      </c>
      <c r="P297" s="23">
        <v>2.4771600000000005</v>
      </c>
    </row>
    <row r="298" spans="2:16" ht="12.75">
      <c r="B298" s="7"/>
      <c r="C298" s="11" t="s">
        <v>82</v>
      </c>
      <c r="D298" s="23">
        <f t="shared" si="16"/>
        <v>0.202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0.202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</row>
    <row r="299" spans="2:16" ht="12.75">
      <c r="B299" s="7"/>
      <c r="C299" s="11" t="s">
        <v>117</v>
      </c>
      <c r="D299" s="23">
        <f t="shared" si="16"/>
        <v>0.1525</v>
      </c>
      <c r="E299" s="23">
        <v>0.0856</v>
      </c>
      <c r="F299" s="23">
        <v>0.06420000000000001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0.0027</v>
      </c>
    </row>
    <row r="300" spans="2:16" ht="12.75">
      <c r="B300" s="7"/>
      <c r="C300" s="11" t="s">
        <v>163</v>
      </c>
      <c r="D300" s="23">
        <f t="shared" si="16"/>
        <v>0.0683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0.0683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</row>
    <row r="301" spans="2:16" ht="12.75">
      <c r="B301" s="7"/>
      <c r="C301" s="11" t="s">
        <v>75</v>
      </c>
      <c r="D301" s="23">
        <f t="shared" si="16"/>
        <v>58.63893</v>
      </c>
      <c r="E301" s="23">
        <v>1.5702</v>
      </c>
      <c r="F301" s="23">
        <v>3.5963</v>
      </c>
      <c r="G301" s="23">
        <v>5.08112</v>
      </c>
      <c r="H301" s="23">
        <v>4.6131</v>
      </c>
      <c r="I301" s="23">
        <v>3.7177900000000004</v>
      </c>
      <c r="J301" s="23">
        <v>2.713</v>
      </c>
      <c r="K301" s="23">
        <v>4.6235100000000005</v>
      </c>
      <c r="L301" s="23">
        <v>7.94592</v>
      </c>
      <c r="M301" s="23">
        <v>5.658360000000001</v>
      </c>
      <c r="N301" s="23">
        <v>7.873879999999999</v>
      </c>
      <c r="O301" s="23">
        <v>5.99235</v>
      </c>
      <c r="P301" s="23">
        <v>5.2534</v>
      </c>
    </row>
    <row r="302" spans="2:16" ht="12.75">
      <c r="B302" s="7"/>
      <c r="C302" s="11" t="s">
        <v>167</v>
      </c>
      <c r="D302" s="23">
        <f t="shared" si="16"/>
        <v>0.00653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0.003</v>
      </c>
      <c r="M302" s="23">
        <v>0</v>
      </c>
      <c r="N302" s="23">
        <v>0</v>
      </c>
      <c r="O302" s="23">
        <v>0.00353</v>
      </c>
      <c r="P302" s="23">
        <v>0</v>
      </c>
    </row>
    <row r="303" spans="2:16" ht="12.75">
      <c r="B303" s="7"/>
      <c r="C303" s="11" t="s">
        <v>143</v>
      </c>
      <c r="D303" s="23">
        <f t="shared" si="16"/>
        <v>1.0998</v>
      </c>
      <c r="E303" s="23">
        <v>0</v>
      </c>
      <c r="F303" s="23">
        <v>0</v>
      </c>
      <c r="G303" s="23">
        <v>0</v>
      </c>
      <c r="H303" s="23">
        <v>0.046</v>
      </c>
      <c r="I303" s="23">
        <v>0</v>
      </c>
      <c r="J303" s="23">
        <v>0</v>
      </c>
      <c r="K303" s="23">
        <v>0.1192</v>
      </c>
      <c r="L303" s="23">
        <v>0</v>
      </c>
      <c r="M303" s="23">
        <v>0.29960000000000003</v>
      </c>
      <c r="N303" s="23">
        <v>0</v>
      </c>
      <c r="O303" s="23">
        <v>0.635</v>
      </c>
      <c r="P303" s="23">
        <v>0</v>
      </c>
    </row>
    <row r="304" spans="2:16" ht="12.75">
      <c r="B304" s="7"/>
      <c r="C304" s="11" t="s">
        <v>144</v>
      </c>
      <c r="D304" s="23">
        <f t="shared" si="16"/>
        <v>0.01875</v>
      </c>
      <c r="E304" s="23">
        <v>0</v>
      </c>
      <c r="F304" s="23">
        <v>0</v>
      </c>
      <c r="G304" s="23">
        <v>0.01875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</row>
    <row r="305" spans="2:16" ht="12.75">
      <c r="B305" s="7"/>
      <c r="C305" s="11" t="s">
        <v>4</v>
      </c>
      <c r="D305" s="23">
        <f t="shared" si="16"/>
        <v>1.4163900000000003</v>
      </c>
      <c r="E305" s="23">
        <v>0.18733999999999998</v>
      </c>
      <c r="F305" s="23">
        <v>0.3121000000000001</v>
      </c>
      <c r="G305" s="23">
        <v>0.18559000000000003</v>
      </c>
      <c r="H305" s="23">
        <v>0.10291999999999997</v>
      </c>
      <c r="I305" s="23">
        <v>0.12527</v>
      </c>
      <c r="J305" s="23">
        <v>0.02831</v>
      </c>
      <c r="K305" s="23">
        <v>0.13620999999999997</v>
      </c>
      <c r="L305" s="23">
        <v>0.10996</v>
      </c>
      <c r="M305" s="23">
        <v>0.06787</v>
      </c>
      <c r="N305" s="23">
        <v>0.04032999999999999</v>
      </c>
      <c r="O305" s="23">
        <v>0.020300000000000006</v>
      </c>
      <c r="P305" s="23">
        <v>0.10019</v>
      </c>
    </row>
    <row r="306" spans="2:16" ht="12.75">
      <c r="B306" s="7"/>
      <c r="C306" s="11" t="s">
        <v>168</v>
      </c>
      <c r="D306" s="23">
        <f t="shared" si="16"/>
        <v>0.21685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0.12935</v>
      </c>
      <c r="N306" s="23">
        <v>0</v>
      </c>
      <c r="O306" s="23">
        <v>0.0875</v>
      </c>
      <c r="P306" s="23">
        <v>0</v>
      </c>
    </row>
    <row r="307" spans="2:16" ht="12.75">
      <c r="B307" s="7"/>
      <c r="C307" s="11" t="s">
        <v>5</v>
      </c>
      <c r="D307" s="23">
        <f t="shared" si="16"/>
        <v>0.8222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0.8222</v>
      </c>
      <c r="P307" s="23">
        <v>0</v>
      </c>
    </row>
    <row r="308" spans="2:16" ht="12.75">
      <c r="B308" s="7"/>
      <c r="C308" s="11" t="s">
        <v>110</v>
      </c>
      <c r="D308" s="23">
        <f t="shared" si="16"/>
        <v>8.14965</v>
      </c>
      <c r="E308" s="23">
        <v>0.18180000000000002</v>
      </c>
      <c r="F308" s="23">
        <v>0</v>
      </c>
      <c r="G308" s="23">
        <v>2.78454</v>
      </c>
      <c r="H308" s="23">
        <v>0.15059999999999998</v>
      </c>
      <c r="I308" s="23">
        <v>0.0252</v>
      </c>
      <c r="J308" s="23">
        <v>1.8785</v>
      </c>
      <c r="K308" s="23">
        <v>0.0451</v>
      </c>
      <c r="L308" s="23">
        <v>0.09495</v>
      </c>
      <c r="M308" s="23">
        <v>0.10568999999999999</v>
      </c>
      <c r="N308" s="23">
        <v>0.09259999999999999</v>
      </c>
      <c r="O308" s="23">
        <v>1.8296700000000001</v>
      </c>
      <c r="P308" s="23">
        <v>0.961</v>
      </c>
    </row>
    <row r="309" spans="2:16" ht="12.75">
      <c r="B309" s="7"/>
      <c r="C309" s="11" t="s">
        <v>164</v>
      </c>
      <c r="D309" s="23">
        <f t="shared" si="16"/>
        <v>1.05824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0.61961</v>
      </c>
      <c r="L309" s="23">
        <v>0</v>
      </c>
      <c r="M309" s="23">
        <v>0</v>
      </c>
      <c r="N309" s="23">
        <v>0</v>
      </c>
      <c r="O309" s="23">
        <v>0</v>
      </c>
      <c r="P309" s="23">
        <v>0.43863</v>
      </c>
    </row>
    <row r="310" spans="2:16" ht="12.75">
      <c r="B310" s="7"/>
      <c r="C310" s="11" t="s">
        <v>152</v>
      </c>
      <c r="D310" s="23">
        <f t="shared" si="16"/>
        <v>0.02708</v>
      </c>
      <c r="E310" s="23">
        <v>0</v>
      </c>
      <c r="F310" s="23">
        <v>0</v>
      </c>
      <c r="G310" s="23">
        <v>0</v>
      </c>
      <c r="H310" s="23">
        <v>0.02708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</row>
    <row r="311" spans="2:16" ht="12.75">
      <c r="B311" s="7"/>
      <c r="C311" s="11" t="s">
        <v>6</v>
      </c>
      <c r="D311" s="23">
        <f t="shared" si="16"/>
        <v>40.25971</v>
      </c>
      <c r="E311" s="23">
        <v>1.6895</v>
      </c>
      <c r="F311" s="23">
        <v>0</v>
      </c>
      <c r="G311" s="23">
        <v>1.6851</v>
      </c>
      <c r="H311" s="23">
        <v>0.068</v>
      </c>
      <c r="I311" s="23">
        <v>2.1299</v>
      </c>
      <c r="J311" s="23">
        <v>1.29746</v>
      </c>
      <c r="K311" s="23">
        <v>1.3147</v>
      </c>
      <c r="L311" s="23">
        <v>9.31454</v>
      </c>
      <c r="M311" s="23">
        <v>2.88275</v>
      </c>
      <c r="N311" s="23">
        <v>0.99425</v>
      </c>
      <c r="O311" s="23">
        <v>13.040600000000001</v>
      </c>
      <c r="P311" s="23">
        <v>5.84291</v>
      </c>
    </row>
    <row r="312" spans="2:16" ht="12.75">
      <c r="B312" s="7"/>
      <c r="C312" s="11" t="s">
        <v>7</v>
      </c>
      <c r="D312" s="23">
        <f t="shared" si="16"/>
        <v>1012.69085</v>
      </c>
      <c r="E312" s="23">
        <v>57.42181</v>
      </c>
      <c r="F312" s="23">
        <v>78.09998999999998</v>
      </c>
      <c r="G312" s="23">
        <v>99.80943999999998</v>
      </c>
      <c r="H312" s="23">
        <v>88.5956</v>
      </c>
      <c r="I312" s="23">
        <v>91.29118999999999</v>
      </c>
      <c r="J312" s="23">
        <v>56.15112999999999</v>
      </c>
      <c r="K312" s="23">
        <v>71.56965000000001</v>
      </c>
      <c r="L312" s="23">
        <v>84.23301000000001</v>
      </c>
      <c r="M312" s="23">
        <v>88.70284000000005</v>
      </c>
      <c r="N312" s="23">
        <v>102.84594000000004</v>
      </c>
      <c r="O312" s="23">
        <v>95.55129000000004</v>
      </c>
      <c r="P312" s="23">
        <v>98.41896000000001</v>
      </c>
    </row>
    <row r="313" spans="2:16" ht="12.75">
      <c r="B313" s="7"/>
      <c r="C313" s="11" t="s">
        <v>113</v>
      </c>
      <c r="D313" s="23">
        <f t="shared" si="16"/>
        <v>0.078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0.078</v>
      </c>
      <c r="P313" s="23">
        <v>0</v>
      </c>
    </row>
    <row r="314" spans="2:16" ht="12.75">
      <c r="B314" s="7"/>
      <c r="C314" s="11" t="s">
        <v>169</v>
      </c>
      <c r="D314" s="23">
        <f t="shared" si="16"/>
        <v>0.061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0.061</v>
      </c>
      <c r="N314" s="23">
        <v>0</v>
      </c>
      <c r="O314" s="23">
        <v>0</v>
      </c>
      <c r="P314" s="23">
        <v>0</v>
      </c>
    </row>
    <row r="315" spans="2:16" ht="12.75">
      <c r="B315" s="7"/>
      <c r="C315" s="11" t="s">
        <v>8</v>
      </c>
      <c r="D315" s="23">
        <f t="shared" si="16"/>
        <v>0.4398</v>
      </c>
      <c r="E315" s="23">
        <v>0.015</v>
      </c>
      <c r="F315" s="23">
        <v>0</v>
      </c>
      <c r="G315" s="23">
        <v>0.3503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0.0745</v>
      </c>
      <c r="P315" s="23">
        <v>0</v>
      </c>
    </row>
    <row r="316" spans="2:16" ht="12.75">
      <c r="B316" s="7"/>
      <c r="C316" s="11" t="s">
        <v>94</v>
      </c>
      <c r="D316" s="23">
        <f t="shared" si="16"/>
        <v>0.1142</v>
      </c>
      <c r="E316" s="23">
        <v>0</v>
      </c>
      <c r="F316" s="23">
        <v>0</v>
      </c>
      <c r="G316" s="23">
        <v>0.1142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</row>
    <row r="317" spans="2:16" ht="12.75">
      <c r="B317" s="7"/>
      <c r="C317" s="11" t="s">
        <v>81</v>
      </c>
      <c r="D317" s="23">
        <f t="shared" si="16"/>
        <v>1.0888399999999998</v>
      </c>
      <c r="E317" s="23">
        <v>0.55704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0.5317999999999999</v>
      </c>
      <c r="P317" s="23">
        <v>0</v>
      </c>
    </row>
    <row r="318" spans="2:16" ht="12.75">
      <c r="B318" s="7"/>
      <c r="C318" s="11" t="s">
        <v>9</v>
      </c>
      <c r="D318" s="23">
        <f t="shared" si="16"/>
        <v>0.1636</v>
      </c>
      <c r="E318" s="23">
        <v>0</v>
      </c>
      <c r="F318" s="23">
        <v>0.058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0.0506</v>
      </c>
      <c r="N318" s="23">
        <v>0</v>
      </c>
      <c r="O318" s="23">
        <v>0.055</v>
      </c>
      <c r="P318" s="23">
        <v>0</v>
      </c>
    </row>
    <row r="319" spans="2:16" ht="12.75">
      <c r="B319" s="7"/>
      <c r="C319" s="11" t="s">
        <v>145</v>
      </c>
      <c r="D319" s="23">
        <f t="shared" si="16"/>
        <v>0.12632000000000002</v>
      </c>
      <c r="E319" s="23">
        <v>0</v>
      </c>
      <c r="F319" s="23">
        <v>0</v>
      </c>
      <c r="G319" s="23">
        <v>0.06520000000000001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0.06112</v>
      </c>
      <c r="P319" s="23">
        <v>0</v>
      </c>
    </row>
    <row r="320" spans="2:16" ht="12.75">
      <c r="B320" s="7"/>
      <c r="C320" s="11" t="s">
        <v>76</v>
      </c>
      <c r="D320" s="23">
        <f t="shared" si="16"/>
        <v>0.87755</v>
      </c>
      <c r="E320" s="23">
        <v>0</v>
      </c>
      <c r="F320" s="23">
        <v>0</v>
      </c>
      <c r="G320" s="23">
        <v>0</v>
      </c>
      <c r="H320" s="23">
        <v>0.4634</v>
      </c>
      <c r="I320" s="23">
        <v>0</v>
      </c>
      <c r="J320" s="23">
        <v>0.016550000000000002</v>
      </c>
      <c r="K320" s="23">
        <v>0</v>
      </c>
      <c r="L320" s="23">
        <v>0</v>
      </c>
      <c r="M320" s="23">
        <v>0.2114</v>
      </c>
      <c r="N320" s="23">
        <v>0</v>
      </c>
      <c r="O320" s="23">
        <v>0.18619999999999998</v>
      </c>
      <c r="P320" s="23">
        <v>0</v>
      </c>
    </row>
    <row r="321" spans="2:16" ht="12.75">
      <c r="B321" s="7"/>
      <c r="C321" s="11" t="s">
        <v>10</v>
      </c>
      <c r="D321" s="23">
        <f t="shared" si="16"/>
        <v>0.0145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0.0145</v>
      </c>
    </row>
    <row r="322" spans="2:16" ht="12.75">
      <c r="B322" s="7"/>
      <c r="C322" s="11" t="s">
        <v>128</v>
      </c>
      <c r="D322" s="23">
        <f t="shared" si="16"/>
        <v>5.671099999999999</v>
      </c>
      <c r="E322" s="23">
        <v>0</v>
      </c>
      <c r="F322" s="23">
        <v>1.1754</v>
      </c>
      <c r="G322" s="23">
        <v>0.0189</v>
      </c>
      <c r="H322" s="23">
        <v>0.0399</v>
      </c>
      <c r="I322" s="23">
        <v>0.8994500000000001</v>
      </c>
      <c r="J322" s="23">
        <v>0.73546</v>
      </c>
      <c r="K322" s="23">
        <v>0.9436500000000001</v>
      </c>
      <c r="L322" s="23">
        <v>0.9216</v>
      </c>
      <c r="M322" s="23">
        <v>0.0674</v>
      </c>
      <c r="N322" s="23">
        <v>0.014199999999999999</v>
      </c>
      <c r="O322" s="23">
        <v>0.7923</v>
      </c>
      <c r="P322" s="23">
        <v>0.06284000000000001</v>
      </c>
    </row>
    <row r="323" spans="2:16" ht="12.75">
      <c r="B323" s="7"/>
      <c r="C323" s="11" t="s">
        <v>123</v>
      </c>
      <c r="D323" s="23">
        <f t="shared" si="16"/>
        <v>0.65926</v>
      </c>
      <c r="E323" s="23">
        <v>0</v>
      </c>
      <c r="F323" s="23">
        <v>0.29825999999999997</v>
      </c>
      <c r="G323" s="23">
        <v>0</v>
      </c>
      <c r="H323" s="23">
        <v>0</v>
      </c>
      <c r="I323" s="23">
        <v>0</v>
      </c>
      <c r="J323" s="23">
        <v>0.131</v>
      </c>
      <c r="K323" s="23">
        <v>0</v>
      </c>
      <c r="L323" s="23">
        <v>0.167</v>
      </c>
      <c r="M323" s="23">
        <v>0</v>
      </c>
      <c r="N323" s="23">
        <v>0</v>
      </c>
      <c r="O323" s="23">
        <v>0.063</v>
      </c>
      <c r="P323" s="23">
        <v>0</v>
      </c>
    </row>
    <row r="324" spans="2:16" ht="12.75">
      <c r="B324" s="7"/>
      <c r="C324" s="11" t="s">
        <v>133</v>
      </c>
      <c r="D324" s="23">
        <f t="shared" si="16"/>
        <v>0.23475000000000001</v>
      </c>
      <c r="E324" s="23">
        <v>0</v>
      </c>
      <c r="F324" s="23">
        <v>0</v>
      </c>
      <c r="G324" s="23">
        <v>0</v>
      </c>
      <c r="H324" s="23">
        <v>0</v>
      </c>
      <c r="I324" s="23">
        <v>0.02615</v>
      </c>
      <c r="J324" s="23">
        <v>0</v>
      </c>
      <c r="K324" s="23">
        <v>0</v>
      </c>
      <c r="L324" s="23">
        <v>0.1044</v>
      </c>
      <c r="M324" s="23">
        <v>0</v>
      </c>
      <c r="N324" s="23">
        <v>0</v>
      </c>
      <c r="O324" s="23">
        <v>0</v>
      </c>
      <c r="P324" s="23">
        <v>0.1042</v>
      </c>
    </row>
    <row r="325" spans="2:16" ht="12.75">
      <c r="B325" s="7"/>
      <c r="C325" s="11" t="s">
        <v>129</v>
      </c>
      <c r="D325" s="23">
        <f t="shared" si="16"/>
        <v>0.65969</v>
      </c>
      <c r="E325" s="23">
        <v>0</v>
      </c>
      <c r="F325" s="23">
        <v>0.10609</v>
      </c>
      <c r="G325" s="23">
        <v>0.0351</v>
      </c>
      <c r="H325" s="23">
        <v>0.0735</v>
      </c>
      <c r="I325" s="23">
        <v>0</v>
      </c>
      <c r="J325" s="23">
        <v>0.445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</row>
    <row r="326" spans="2:16" ht="12.75">
      <c r="B326" s="7"/>
      <c r="C326" s="11" t="s">
        <v>16</v>
      </c>
      <c r="D326" s="23">
        <f t="shared" si="16"/>
        <v>0.1852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0.0727</v>
      </c>
      <c r="N326" s="23">
        <v>0.0562</v>
      </c>
      <c r="O326" s="23">
        <v>0</v>
      </c>
      <c r="P326" s="23">
        <v>0.056299999999999996</v>
      </c>
    </row>
    <row r="327" spans="2:16" ht="12.75">
      <c r="B327" s="7"/>
      <c r="C327" s="11" t="s">
        <v>140</v>
      </c>
      <c r="D327" s="23">
        <f t="shared" si="16"/>
        <v>0.051059999999999994</v>
      </c>
      <c r="E327" s="23">
        <v>0</v>
      </c>
      <c r="F327" s="23">
        <v>0</v>
      </c>
      <c r="G327" s="23">
        <v>0.01706</v>
      </c>
      <c r="H327" s="23">
        <v>0</v>
      </c>
      <c r="I327" s="23">
        <v>0</v>
      </c>
      <c r="J327" s="23">
        <v>0</v>
      </c>
      <c r="K327" s="23">
        <v>0.014</v>
      </c>
      <c r="L327" s="23">
        <v>0</v>
      </c>
      <c r="M327" s="23">
        <v>0</v>
      </c>
      <c r="N327" s="23">
        <v>0</v>
      </c>
      <c r="O327" s="23">
        <v>0.02</v>
      </c>
      <c r="P327" s="23">
        <v>0</v>
      </c>
    </row>
    <row r="328" spans="2:16" ht="12.75">
      <c r="B328" s="7"/>
      <c r="C328" s="11" t="s">
        <v>99</v>
      </c>
      <c r="D328" s="23">
        <f t="shared" si="16"/>
        <v>0.067</v>
      </c>
      <c r="E328" s="23">
        <v>0</v>
      </c>
      <c r="F328" s="23">
        <v>0</v>
      </c>
      <c r="G328" s="23">
        <v>0.01</v>
      </c>
      <c r="H328" s="23">
        <v>0</v>
      </c>
      <c r="I328" s="23">
        <v>0.002</v>
      </c>
      <c r="J328" s="23">
        <v>0.01</v>
      </c>
      <c r="K328" s="23">
        <v>0</v>
      </c>
      <c r="L328" s="23">
        <v>0</v>
      </c>
      <c r="M328" s="23">
        <v>0.01</v>
      </c>
      <c r="N328" s="23">
        <v>0</v>
      </c>
      <c r="O328" s="23">
        <v>0.035</v>
      </c>
      <c r="P328" s="23">
        <v>0</v>
      </c>
    </row>
    <row r="329" spans="2:16" ht="12.75">
      <c r="B329" s="7"/>
      <c r="C329" s="11" t="s">
        <v>130</v>
      </c>
      <c r="D329" s="23">
        <f t="shared" si="16"/>
        <v>0.33178</v>
      </c>
      <c r="E329" s="23">
        <v>0</v>
      </c>
      <c r="F329" s="23">
        <v>0.06075</v>
      </c>
      <c r="G329" s="23">
        <v>0.12229999999999999</v>
      </c>
      <c r="H329" s="23">
        <v>0</v>
      </c>
      <c r="I329" s="23">
        <v>0.0603</v>
      </c>
      <c r="J329" s="23">
        <v>0.026</v>
      </c>
      <c r="K329" s="23">
        <v>0.04825</v>
      </c>
      <c r="L329" s="23">
        <v>0</v>
      </c>
      <c r="M329" s="23">
        <v>0</v>
      </c>
      <c r="N329" s="23">
        <v>0.01418</v>
      </c>
      <c r="O329" s="23">
        <v>0</v>
      </c>
      <c r="P329" s="23">
        <v>0</v>
      </c>
    </row>
    <row r="330" spans="2:16" ht="12.75">
      <c r="B330" s="7"/>
      <c r="C330" s="11" t="s">
        <v>11</v>
      </c>
      <c r="D330" s="23">
        <f t="shared" si="16"/>
        <v>0.50535</v>
      </c>
      <c r="E330" s="23">
        <v>0</v>
      </c>
      <c r="F330" s="23">
        <v>0</v>
      </c>
      <c r="G330" s="23">
        <v>0</v>
      </c>
      <c r="H330" s="23">
        <v>0.012</v>
      </c>
      <c r="I330" s="23">
        <v>0</v>
      </c>
      <c r="J330" s="23">
        <v>0.016</v>
      </c>
      <c r="K330" s="23">
        <v>0</v>
      </c>
      <c r="L330" s="23">
        <v>0</v>
      </c>
      <c r="M330" s="23">
        <v>0</v>
      </c>
      <c r="N330" s="23">
        <v>0.011349999999999999</v>
      </c>
      <c r="O330" s="23">
        <v>0</v>
      </c>
      <c r="P330" s="23">
        <v>0.466</v>
      </c>
    </row>
    <row r="331" spans="2:16" ht="12.75">
      <c r="B331" s="7"/>
      <c r="C331" s="11" t="s">
        <v>12</v>
      </c>
      <c r="D331" s="23">
        <f t="shared" si="16"/>
        <v>4.9894099999999995</v>
      </c>
      <c r="E331" s="23">
        <v>0.62421</v>
      </c>
      <c r="F331" s="23">
        <v>0</v>
      </c>
      <c r="G331" s="23">
        <v>0.7078</v>
      </c>
      <c r="H331" s="23">
        <v>0</v>
      </c>
      <c r="I331" s="23">
        <v>0</v>
      </c>
      <c r="J331" s="23">
        <v>0.6939</v>
      </c>
      <c r="K331" s="23">
        <v>0.7092</v>
      </c>
      <c r="L331" s="23">
        <v>0.7817000000000001</v>
      </c>
      <c r="M331" s="23">
        <v>0</v>
      </c>
      <c r="N331" s="23">
        <v>0.6726</v>
      </c>
      <c r="O331" s="23">
        <v>0</v>
      </c>
      <c r="P331" s="23">
        <v>0.8</v>
      </c>
    </row>
    <row r="332" spans="2:16" ht="12.75">
      <c r="B332" s="7"/>
      <c r="C332" s="11" t="s">
        <v>88</v>
      </c>
      <c r="D332" s="23">
        <f t="shared" si="16"/>
        <v>0.9433</v>
      </c>
      <c r="E332" s="23">
        <v>0</v>
      </c>
      <c r="F332" s="23">
        <v>0.30660000000000004</v>
      </c>
      <c r="G332" s="23">
        <v>0.03</v>
      </c>
      <c r="H332" s="23">
        <v>0</v>
      </c>
      <c r="I332" s="23">
        <v>0.118</v>
      </c>
      <c r="J332" s="23">
        <v>0.1733</v>
      </c>
      <c r="K332" s="23">
        <v>0.0803</v>
      </c>
      <c r="L332" s="23">
        <v>0</v>
      </c>
      <c r="M332" s="23">
        <v>0</v>
      </c>
      <c r="N332" s="23">
        <v>0</v>
      </c>
      <c r="O332" s="23">
        <v>0.062</v>
      </c>
      <c r="P332" s="23">
        <v>0.1731</v>
      </c>
    </row>
    <row r="333" spans="2:16" ht="12.75">
      <c r="B333" s="7"/>
      <c r="C333" s="11" t="s">
        <v>104</v>
      </c>
      <c r="D333" s="23">
        <f t="shared" si="16"/>
        <v>0.81937</v>
      </c>
      <c r="E333" s="23">
        <v>0</v>
      </c>
      <c r="F333" s="23">
        <v>0</v>
      </c>
      <c r="G333" s="23">
        <v>0</v>
      </c>
      <c r="H333" s="23">
        <v>0</v>
      </c>
      <c r="I333" s="23">
        <v>0.81937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</row>
    <row r="334" spans="2:16" ht="12.75">
      <c r="B334" s="7"/>
      <c r="C334" s="11" t="s">
        <v>146</v>
      </c>
      <c r="D334" s="23">
        <f t="shared" si="16"/>
        <v>0.047</v>
      </c>
      <c r="E334" s="23">
        <v>0</v>
      </c>
      <c r="F334" s="23">
        <v>0</v>
      </c>
      <c r="G334" s="23">
        <v>0.047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</row>
    <row r="335" spans="2:16" ht="12.75">
      <c r="B335" s="7"/>
      <c r="C335" s="11" t="s">
        <v>156</v>
      </c>
      <c r="D335" s="23">
        <f t="shared" si="16"/>
        <v>0.0498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0.0498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</row>
    <row r="336" spans="2:16" ht="12.75">
      <c r="B336" s="7"/>
      <c r="C336" s="11" t="s">
        <v>91</v>
      </c>
      <c r="D336" s="23">
        <f t="shared" si="16"/>
        <v>0.23399999999999999</v>
      </c>
      <c r="E336" s="23">
        <v>0</v>
      </c>
      <c r="F336" s="23">
        <v>0</v>
      </c>
      <c r="G336" s="23">
        <v>0</v>
      </c>
      <c r="H336" s="23">
        <v>0.061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0.173</v>
      </c>
    </row>
    <row r="337" spans="2:16" ht="12.75">
      <c r="B337" s="7"/>
      <c r="C337" s="11" t="s">
        <v>174</v>
      </c>
      <c r="D337" s="23">
        <f t="shared" si="16"/>
        <v>0.037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0.037</v>
      </c>
      <c r="P337" s="23">
        <v>0</v>
      </c>
    </row>
    <row r="338" spans="2:16" ht="12.75">
      <c r="B338" s="7"/>
      <c r="C338" s="11" t="s">
        <v>135</v>
      </c>
      <c r="D338" s="23">
        <f t="shared" si="16"/>
        <v>0.79496</v>
      </c>
      <c r="E338" s="23">
        <v>0</v>
      </c>
      <c r="F338" s="23">
        <v>0</v>
      </c>
      <c r="G338" s="23">
        <v>0</v>
      </c>
      <c r="H338" s="23">
        <v>0</v>
      </c>
      <c r="I338" s="23">
        <v>0.22656</v>
      </c>
      <c r="J338" s="23">
        <v>0.38875</v>
      </c>
      <c r="K338" s="23">
        <v>0</v>
      </c>
      <c r="L338" s="23">
        <v>0</v>
      </c>
      <c r="M338" s="23">
        <v>0.17965</v>
      </c>
      <c r="N338" s="23">
        <v>0</v>
      </c>
      <c r="O338" s="23">
        <v>0</v>
      </c>
      <c r="P338" s="23">
        <v>0</v>
      </c>
    </row>
    <row r="339" spans="2:16" ht="12.75">
      <c r="B339" s="7"/>
      <c r="C339" s="11" t="s">
        <v>107</v>
      </c>
      <c r="D339" s="23">
        <f t="shared" si="16"/>
        <v>4.49877</v>
      </c>
      <c r="E339" s="23">
        <v>0.6186200000000001</v>
      </c>
      <c r="F339" s="23">
        <v>0.1361</v>
      </c>
      <c r="G339" s="23">
        <v>1.713</v>
      </c>
      <c r="H339" s="23">
        <v>0</v>
      </c>
      <c r="I339" s="23">
        <v>0</v>
      </c>
      <c r="J339" s="23">
        <v>0.18380000000000002</v>
      </c>
      <c r="K339" s="23">
        <v>0.4662</v>
      </c>
      <c r="L339" s="23">
        <v>0.08535</v>
      </c>
      <c r="M339" s="23">
        <v>0.37495</v>
      </c>
      <c r="N339" s="23">
        <v>0.075</v>
      </c>
      <c r="O339" s="23">
        <v>0.40095</v>
      </c>
      <c r="P339" s="23">
        <v>0.44480000000000003</v>
      </c>
    </row>
    <row r="340" spans="2:16" ht="12.75">
      <c r="B340" s="7"/>
      <c r="C340" s="11" t="s">
        <v>86</v>
      </c>
      <c r="D340" s="23">
        <f t="shared" si="16"/>
        <v>0.033</v>
      </c>
      <c r="E340" s="23">
        <v>0</v>
      </c>
      <c r="F340" s="23">
        <v>0</v>
      </c>
      <c r="G340" s="23">
        <v>0</v>
      </c>
      <c r="H340" s="23">
        <v>0.025</v>
      </c>
      <c r="I340" s="23">
        <v>0</v>
      </c>
      <c r="J340" s="23">
        <v>0</v>
      </c>
      <c r="K340" s="23">
        <v>0</v>
      </c>
      <c r="L340" s="23">
        <v>0</v>
      </c>
      <c r="M340" s="23">
        <v>0.008</v>
      </c>
      <c r="N340" s="23">
        <v>0</v>
      </c>
      <c r="O340" s="23">
        <v>0</v>
      </c>
      <c r="P340" s="23">
        <v>0</v>
      </c>
    </row>
    <row r="341" spans="2:16" ht="12.75">
      <c r="B341" s="7"/>
      <c r="C341" s="11" t="s">
        <v>161</v>
      </c>
      <c r="D341" s="23">
        <f t="shared" si="16"/>
        <v>0.05974</v>
      </c>
      <c r="E341" s="23">
        <v>0</v>
      </c>
      <c r="F341" s="23">
        <v>0</v>
      </c>
      <c r="G341" s="23">
        <v>0</v>
      </c>
      <c r="H341" s="23">
        <v>0</v>
      </c>
      <c r="I341" s="23">
        <v>0.03434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0.0254</v>
      </c>
      <c r="P341" s="23">
        <v>0</v>
      </c>
    </row>
    <row r="342" spans="2:16" ht="12.75">
      <c r="B342" s="7"/>
      <c r="C342" s="11" t="s">
        <v>92</v>
      </c>
      <c r="D342" s="23">
        <f t="shared" si="16"/>
        <v>0.29759</v>
      </c>
      <c r="E342" s="23">
        <v>0.03144</v>
      </c>
      <c r="F342" s="23">
        <v>0.07890000000000001</v>
      </c>
      <c r="G342" s="23">
        <v>0</v>
      </c>
      <c r="H342" s="23">
        <v>0</v>
      </c>
      <c r="I342" s="23">
        <v>0.03025</v>
      </c>
      <c r="J342" s="23">
        <v>0</v>
      </c>
      <c r="K342" s="23">
        <v>0.06</v>
      </c>
      <c r="L342" s="23">
        <v>0</v>
      </c>
      <c r="M342" s="23">
        <v>0</v>
      </c>
      <c r="N342" s="23">
        <v>0.097</v>
      </c>
      <c r="O342" s="23">
        <v>0</v>
      </c>
      <c r="P342" s="23">
        <v>0</v>
      </c>
    </row>
    <row r="343" spans="2:16" ht="12.75">
      <c r="B343" s="7"/>
      <c r="C343" s="11" t="s">
        <v>102</v>
      </c>
      <c r="D343" s="23">
        <f t="shared" si="16"/>
        <v>0.02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0.02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</row>
    <row r="344" spans="2:16" ht="12.75">
      <c r="B344" s="7"/>
      <c r="C344" s="11" t="s">
        <v>84</v>
      </c>
      <c r="D344" s="23">
        <f t="shared" si="16"/>
        <v>0.054</v>
      </c>
      <c r="E344" s="23">
        <v>0</v>
      </c>
      <c r="F344" s="23">
        <v>0</v>
      </c>
      <c r="G344" s="23">
        <v>0.054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</row>
    <row r="345" spans="2:16" ht="12.75">
      <c r="B345" s="7"/>
      <c r="C345" s="11" t="s">
        <v>131</v>
      </c>
      <c r="D345" s="23">
        <f t="shared" si="16"/>
        <v>1.13053</v>
      </c>
      <c r="E345" s="23">
        <v>0</v>
      </c>
      <c r="F345" s="23">
        <v>0.1477</v>
      </c>
      <c r="G345" s="23">
        <v>0</v>
      </c>
      <c r="H345" s="23">
        <v>0</v>
      </c>
      <c r="I345" s="23">
        <v>0</v>
      </c>
      <c r="J345" s="23">
        <v>0</v>
      </c>
      <c r="K345" s="23">
        <v>0.10203</v>
      </c>
      <c r="L345" s="23">
        <v>0.726</v>
      </c>
      <c r="M345" s="23">
        <v>0</v>
      </c>
      <c r="N345" s="23">
        <v>0</v>
      </c>
      <c r="O345" s="23">
        <v>0</v>
      </c>
      <c r="P345" s="23">
        <v>0.15480000000000002</v>
      </c>
    </row>
    <row r="346" spans="2:16" ht="12.75">
      <c r="B346" s="7"/>
      <c r="C346" s="11" t="s">
        <v>83</v>
      </c>
      <c r="D346" s="23">
        <f t="shared" si="16"/>
        <v>0.043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0.043</v>
      </c>
      <c r="O346" s="23">
        <v>0</v>
      </c>
      <c r="P346" s="23">
        <v>0</v>
      </c>
    </row>
    <row r="347" spans="2:16" ht="12.75">
      <c r="B347" s="7"/>
      <c r="C347" s="11" t="s">
        <v>121</v>
      </c>
      <c r="D347" s="23">
        <f t="shared" si="16"/>
        <v>0.2409</v>
      </c>
      <c r="E347" s="23">
        <v>0</v>
      </c>
      <c r="F347" s="23">
        <v>0</v>
      </c>
      <c r="G347" s="23">
        <v>0</v>
      </c>
      <c r="H347" s="23">
        <v>0</v>
      </c>
      <c r="I347" s="23">
        <v>0.044899999999999995</v>
      </c>
      <c r="J347" s="23">
        <v>0</v>
      </c>
      <c r="K347" s="23">
        <v>0.196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2.75">
      <c r="B348" s="7"/>
      <c r="C348" s="11" t="s">
        <v>147</v>
      </c>
      <c r="D348" s="23">
        <f t="shared" si="16"/>
        <v>0.4845</v>
      </c>
      <c r="E348" s="23">
        <v>0</v>
      </c>
      <c r="F348" s="23">
        <v>0</v>
      </c>
      <c r="G348" s="23">
        <v>0.4725</v>
      </c>
      <c r="H348" s="23">
        <v>0.012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</row>
    <row r="349" spans="2:16" ht="12.75">
      <c r="B349" s="7"/>
      <c r="C349" s="11" t="s">
        <v>78</v>
      </c>
      <c r="D349" s="23">
        <f t="shared" si="16"/>
        <v>5.63675</v>
      </c>
      <c r="E349" s="23">
        <v>0.506</v>
      </c>
      <c r="F349" s="23">
        <v>0.388</v>
      </c>
      <c r="G349" s="23">
        <v>0.855</v>
      </c>
      <c r="H349" s="23">
        <v>0.666</v>
      </c>
      <c r="I349" s="23">
        <v>0.384</v>
      </c>
      <c r="J349" s="23">
        <v>0.227</v>
      </c>
      <c r="K349" s="23">
        <v>0.178</v>
      </c>
      <c r="L349" s="23">
        <v>0.9962000000000001</v>
      </c>
      <c r="M349" s="23">
        <v>0.636</v>
      </c>
      <c r="N349" s="23">
        <v>0.0075</v>
      </c>
      <c r="O349" s="23">
        <v>0.7930499999999999</v>
      </c>
      <c r="P349" s="23">
        <v>0</v>
      </c>
    </row>
    <row r="350" spans="2:16" ht="12.75">
      <c r="B350" s="7"/>
      <c r="C350" s="11" t="s">
        <v>80</v>
      </c>
      <c r="D350" s="23">
        <f t="shared" si="16"/>
        <v>0.0198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0.0198</v>
      </c>
      <c r="M350" s="23">
        <v>0</v>
      </c>
      <c r="N350" s="23">
        <v>0</v>
      </c>
      <c r="O350" s="23">
        <v>0</v>
      </c>
      <c r="P350" s="23">
        <v>0</v>
      </c>
    </row>
    <row r="351" spans="2:16" ht="12.75">
      <c r="B351" s="7"/>
      <c r="C351" s="11" t="s">
        <v>89</v>
      </c>
      <c r="D351" s="23">
        <f t="shared" si="16"/>
        <v>0.4306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0.21919999999999998</v>
      </c>
      <c r="K351" s="23">
        <v>0</v>
      </c>
      <c r="L351" s="23">
        <v>0.105</v>
      </c>
      <c r="M351" s="23">
        <v>0</v>
      </c>
      <c r="N351" s="23">
        <v>0</v>
      </c>
      <c r="O351" s="23">
        <v>0.10640000000000001</v>
      </c>
      <c r="P351" s="23">
        <v>0</v>
      </c>
    </row>
    <row r="352" spans="2:16" ht="12.75">
      <c r="B352" s="7"/>
      <c r="C352" s="11" t="s">
        <v>98</v>
      </c>
      <c r="D352" s="23">
        <f t="shared" si="16"/>
        <v>0.02</v>
      </c>
      <c r="E352" s="23">
        <v>0</v>
      </c>
      <c r="F352" s="23">
        <v>0</v>
      </c>
      <c r="G352" s="23">
        <v>0.007</v>
      </c>
      <c r="H352" s="23">
        <v>0.003</v>
      </c>
      <c r="I352" s="23">
        <v>0.01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2.75">
      <c r="B353" s="7"/>
      <c r="C353" s="11" t="s">
        <v>14</v>
      </c>
      <c r="D353" s="23">
        <f t="shared" si="16"/>
        <v>3.8405899999999997</v>
      </c>
      <c r="E353" s="23">
        <v>0</v>
      </c>
      <c r="F353" s="23">
        <v>0</v>
      </c>
      <c r="G353" s="23">
        <v>0.67733</v>
      </c>
      <c r="H353" s="23">
        <v>0.41328</v>
      </c>
      <c r="I353" s="23">
        <v>0</v>
      </c>
      <c r="J353" s="23">
        <v>0</v>
      </c>
      <c r="K353" s="23">
        <v>0.8675799999999999</v>
      </c>
      <c r="L353" s="23">
        <v>0</v>
      </c>
      <c r="M353" s="23">
        <v>0.4662</v>
      </c>
      <c r="N353" s="23">
        <v>0.3998</v>
      </c>
      <c r="O353" s="23">
        <v>0.15259999999999999</v>
      </c>
      <c r="P353" s="23">
        <v>0.8637999999999999</v>
      </c>
    </row>
    <row r="354" spans="2:16" ht="12.75">
      <c r="B354" s="7"/>
      <c r="C354" s="11" t="s">
        <v>137</v>
      </c>
      <c r="D354" s="23">
        <f t="shared" si="16"/>
        <v>2.21127</v>
      </c>
      <c r="E354" s="23">
        <v>0</v>
      </c>
      <c r="F354" s="23">
        <v>0</v>
      </c>
      <c r="G354" s="23">
        <v>0.04371</v>
      </c>
      <c r="H354" s="23">
        <v>0.46802</v>
      </c>
      <c r="I354" s="23">
        <v>0.05849</v>
      </c>
      <c r="J354" s="23">
        <v>0</v>
      </c>
      <c r="K354" s="23">
        <v>0.22130000000000002</v>
      </c>
      <c r="L354" s="23">
        <v>0.35</v>
      </c>
      <c r="M354" s="23">
        <v>0.20025</v>
      </c>
      <c r="N354" s="23">
        <v>0.30589999999999995</v>
      </c>
      <c r="O354" s="23">
        <v>0</v>
      </c>
      <c r="P354" s="23">
        <v>0.5635999999999999</v>
      </c>
    </row>
    <row r="355" spans="2:16" ht="12.75">
      <c r="B355" s="7"/>
      <c r="C355" s="11" t="s">
        <v>87</v>
      </c>
      <c r="D355" s="23">
        <f t="shared" si="16"/>
        <v>2.5144</v>
      </c>
      <c r="E355" s="23">
        <v>0</v>
      </c>
      <c r="F355" s="23">
        <v>0.9735</v>
      </c>
      <c r="G355" s="23">
        <v>0.423</v>
      </c>
      <c r="H355" s="23">
        <v>0</v>
      </c>
      <c r="I355" s="23">
        <v>0.2796</v>
      </c>
      <c r="J355" s="23">
        <v>0</v>
      </c>
      <c r="K355" s="23">
        <v>0</v>
      </c>
      <c r="L355" s="23">
        <v>0</v>
      </c>
      <c r="M355" s="23">
        <v>0</v>
      </c>
      <c r="N355" s="23">
        <v>0.114</v>
      </c>
      <c r="O355" s="23">
        <v>0.646</v>
      </c>
      <c r="P355" s="23">
        <v>0.0783</v>
      </c>
    </row>
    <row r="356" spans="2:16" ht="12.75">
      <c r="B356" s="7"/>
      <c r="C356" s="11" t="s">
        <v>173</v>
      </c>
      <c r="D356" s="23">
        <f t="shared" si="16"/>
        <v>0.00993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0.00993</v>
      </c>
      <c r="O356" s="23">
        <v>0</v>
      </c>
      <c r="P356" s="23">
        <v>0</v>
      </c>
    </row>
    <row r="357" spans="2:16" ht="12.75">
      <c r="B357" s="7"/>
      <c r="C357" s="11" t="s">
        <v>111</v>
      </c>
      <c r="D357" s="23">
        <f t="shared" si="16"/>
        <v>0.19</v>
      </c>
      <c r="E357" s="23">
        <v>0</v>
      </c>
      <c r="F357" s="23">
        <v>0.19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2.75">
      <c r="B358" s="7"/>
      <c r="C358" s="11" t="s">
        <v>85</v>
      </c>
      <c r="D358" s="23">
        <f t="shared" si="16"/>
        <v>0.065</v>
      </c>
      <c r="E358" s="23">
        <v>0</v>
      </c>
      <c r="F358" s="23">
        <v>0</v>
      </c>
      <c r="G358" s="23">
        <v>0</v>
      </c>
      <c r="H358" s="23">
        <v>0</v>
      </c>
      <c r="I358" s="23">
        <v>0.03</v>
      </c>
      <c r="J358" s="23">
        <v>0</v>
      </c>
      <c r="K358" s="23">
        <v>0.027</v>
      </c>
      <c r="L358" s="23">
        <v>0</v>
      </c>
      <c r="M358" s="23">
        <v>0.008</v>
      </c>
      <c r="N358" s="23">
        <v>0</v>
      </c>
      <c r="O358" s="23">
        <v>0</v>
      </c>
      <c r="P358" s="23">
        <v>0</v>
      </c>
    </row>
    <row r="359" spans="2:16" ht="12.75">
      <c r="B359" s="7"/>
      <c r="C359" s="11" t="s">
        <v>148</v>
      </c>
      <c r="D359" s="23">
        <f t="shared" si="16"/>
        <v>0.024</v>
      </c>
      <c r="E359" s="23">
        <v>0</v>
      </c>
      <c r="F359" s="23">
        <v>0</v>
      </c>
      <c r="G359" s="23">
        <v>0.024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</row>
    <row r="360" spans="2:16" ht="12.75">
      <c r="B360" s="7"/>
      <c r="C360" s="11" t="s">
        <v>162</v>
      </c>
      <c r="D360" s="23">
        <f t="shared" si="16"/>
        <v>1.21637</v>
      </c>
      <c r="E360" s="23">
        <v>0</v>
      </c>
      <c r="F360" s="23">
        <v>0</v>
      </c>
      <c r="G360" s="23">
        <v>0</v>
      </c>
      <c r="H360" s="23">
        <v>0</v>
      </c>
      <c r="I360" s="23">
        <v>0.33312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0.88325</v>
      </c>
      <c r="P360" s="23">
        <v>0</v>
      </c>
    </row>
    <row r="361" spans="2:16" ht="12.75">
      <c r="B361" s="7"/>
      <c r="C361" s="11" t="s">
        <v>153</v>
      </c>
      <c r="D361" s="23">
        <f t="shared" si="16"/>
        <v>0.5273</v>
      </c>
      <c r="E361" s="23">
        <v>0</v>
      </c>
      <c r="F361" s="23">
        <v>0</v>
      </c>
      <c r="G361" s="23">
        <v>0</v>
      </c>
      <c r="H361" s="23">
        <v>0.3875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0.1398</v>
      </c>
    </row>
    <row r="362" spans="2:16" ht="12.75">
      <c r="B362" s="7"/>
      <c r="C362" s="11" t="s">
        <v>108</v>
      </c>
      <c r="D362" s="23">
        <f t="shared" si="16"/>
        <v>0.6083000000000001</v>
      </c>
      <c r="E362" s="23">
        <v>0.02</v>
      </c>
      <c r="F362" s="23">
        <v>0</v>
      </c>
      <c r="G362" s="23">
        <v>0.038299999999999994</v>
      </c>
      <c r="H362" s="23">
        <v>0.0192</v>
      </c>
      <c r="I362" s="23">
        <v>0.016</v>
      </c>
      <c r="J362" s="23">
        <v>0</v>
      </c>
      <c r="K362" s="23">
        <v>0</v>
      </c>
      <c r="L362" s="23">
        <v>0.0125</v>
      </c>
      <c r="M362" s="23">
        <v>0.285</v>
      </c>
      <c r="N362" s="23">
        <v>0.0129</v>
      </c>
      <c r="O362" s="23">
        <v>0.0315</v>
      </c>
      <c r="P362" s="23">
        <v>0.1729</v>
      </c>
    </row>
    <row r="363" spans="2:16" ht="12.75">
      <c r="B363" s="7"/>
      <c r="C363" s="11" t="s">
        <v>15</v>
      </c>
      <c r="D363" s="23">
        <f t="shared" si="16"/>
        <v>0.74404</v>
      </c>
      <c r="E363" s="23">
        <v>0.15088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0.17971</v>
      </c>
      <c r="L363" s="23">
        <v>0</v>
      </c>
      <c r="M363" s="23">
        <v>0</v>
      </c>
      <c r="N363" s="23">
        <v>0</v>
      </c>
      <c r="O363" s="23">
        <v>0</v>
      </c>
      <c r="P363" s="23">
        <v>0.41345</v>
      </c>
    </row>
    <row r="364" spans="2:16" ht="12.75">
      <c r="B364" s="7"/>
      <c r="C364" s="11" t="s">
        <v>93</v>
      </c>
      <c r="D364" s="23">
        <f t="shared" si="16"/>
        <v>20.809469999999997</v>
      </c>
      <c r="E364" s="23">
        <v>0.027800000000000002</v>
      </c>
      <c r="F364" s="23">
        <v>2.47208</v>
      </c>
      <c r="G364" s="23">
        <v>3.47366</v>
      </c>
      <c r="H364" s="23">
        <v>0.24025</v>
      </c>
      <c r="I364" s="23">
        <v>3.3121499999999995</v>
      </c>
      <c r="J364" s="23">
        <v>3.35367</v>
      </c>
      <c r="K364" s="23">
        <v>0.59789</v>
      </c>
      <c r="L364" s="23">
        <v>1.5412</v>
      </c>
      <c r="M364" s="23">
        <v>3.1551299999999998</v>
      </c>
      <c r="N364" s="23">
        <v>0</v>
      </c>
      <c r="O364" s="23">
        <v>0.8557899999999999</v>
      </c>
      <c r="P364" s="23">
        <v>1.7798500000000002</v>
      </c>
    </row>
    <row r="365" spans="2:16" ht="12.75">
      <c r="B365" s="7"/>
      <c r="C365" s="11" t="s">
        <v>122</v>
      </c>
      <c r="D365" s="23">
        <f t="shared" si="16"/>
        <v>0.72225</v>
      </c>
      <c r="E365" s="23">
        <v>0</v>
      </c>
      <c r="F365" s="23">
        <v>0.11009999999999999</v>
      </c>
      <c r="G365" s="23">
        <v>0.1448</v>
      </c>
      <c r="H365" s="23">
        <v>0.26689999999999997</v>
      </c>
      <c r="I365" s="23">
        <v>0</v>
      </c>
      <c r="J365" s="23">
        <v>0.12455</v>
      </c>
      <c r="K365" s="23">
        <v>0</v>
      </c>
      <c r="L365" s="23">
        <v>0</v>
      </c>
      <c r="M365" s="23">
        <v>0.07590000000000001</v>
      </c>
      <c r="N365" s="23">
        <v>0</v>
      </c>
      <c r="O365" s="23">
        <v>0</v>
      </c>
      <c r="P365" s="23">
        <v>0</v>
      </c>
    </row>
    <row r="366" spans="2:16" ht="12.75">
      <c r="B366" s="7"/>
      <c r="C366" s="11" t="s">
        <v>149</v>
      </c>
      <c r="D366" s="23">
        <f t="shared" si="16"/>
        <v>0.053399999999999996</v>
      </c>
      <c r="E366" s="23">
        <v>0</v>
      </c>
      <c r="F366" s="23">
        <v>0</v>
      </c>
      <c r="G366" s="23">
        <v>0.053399999999999996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</row>
    <row r="367" spans="2:16" ht="12.75">
      <c r="B367" s="7"/>
      <c r="C367" s="11" t="s">
        <v>150</v>
      </c>
      <c r="D367" s="23">
        <f t="shared" si="16"/>
        <v>0.022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0.022</v>
      </c>
    </row>
    <row r="368" spans="2:16" ht="12.75">
      <c r="B368" s="7"/>
      <c r="C368" s="11" t="s">
        <v>132</v>
      </c>
      <c r="D368" s="23">
        <f aca="true" t="shared" si="26" ref="D368:D373">SUM(E368:P368)</f>
        <v>0.10235</v>
      </c>
      <c r="E368" s="23">
        <v>0</v>
      </c>
      <c r="F368" s="23">
        <v>0.02085</v>
      </c>
      <c r="G368" s="23">
        <v>0</v>
      </c>
      <c r="H368" s="23">
        <v>0</v>
      </c>
      <c r="I368" s="23">
        <v>0.029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0.0525</v>
      </c>
      <c r="P368" s="23">
        <v>0</v>
      </c>
    </row>
    <row r="369" spans="2:16" ht="12.75">
      <c r="B369" s="7"/>
      <c r="C369" s="11" t="s">
        <v>116</v>
      </c>
      <c r="D369" s="23">
        <f t="shared" si="26"/>
        <v>0.12608</v>
      </c>
      <c r="E369" s="23">
        <v>0</v>
      </c>
      <c r="F369" s="23">
        <v>0</v>
      </c>
      <c r="G369" s="23">
        <v>0.03133</v>
      </c>
      <c r="H369" s="23">
        <v>0</v>
      </c>
      <c r="I369" s="23">
        <v>0</v>
      </c>
      <c r="J369" s="23">
        <v>0.09475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</row>
    <row r="370" spans="2:16" ht="12.75">
      <c r="B370" s="7"/>
      <c r="C370" s="11" t="s">
        <v>120</v>
      </c>
      <c r="D370" s="23">
        <f t="shared" si="26"/>
        <v>0.1984</v>
      </c>
      <c r="E370" s="23">
        <v>0.1984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</row>
    <row r="371" spans="2:16" ht="12.75">
      <c r="B371" s="7"/>
      <c r="C371" s="11" t="s">
        <v>97</v>
      </c>
      <c r="D371" s="23">
        <f t="shared" si="26"/>
        <v>0.38265</v>
      </c>
      <c r="E371" s="23">
        <v>0</v>
      </c>
      <c r="F371" s="23">
        <v>0</v>
      </c>
      <c r="G371" s="23">
        <v>0.20165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0.181</v>
      </c>
      <c r="O371" s="23">
        <v>0</v>
      </c>
      <c r="P371" s="23">
        <v>0</v>
      </c>
    </row>
    <row r="372" spans="2:16" ht="12.75">
      <c r="B372" s="7"/>
      <c r="C372" s="11" t="s">
        <v>101</v>
      </c>
      <c r="D372" s="23">
        <f t="shared" si="26"/>
        <v>0.2594</v>
      </c>
      <c r="E372" s="23">
        <v>0.0578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0.20160000000000003</v>
      </c>
    </row>
    <row r="373" spans="2:16" ht="12.75">
      <c r="B373" s="7"/>
      <c r="C373" s="11" t="s">
        <v>114</v>
      </c>
      <c r="D373" s="23">
        <f t="shared" si="26"/>
        <v>0.06575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0.06575</v>
      </c>
      <c r="P373" s="23">
        <v>0</v>
      </c>
    </row>
    <row r="374" spans="2:16" ht="12.75">
      <c r="B374" s="7"/>
      <c r="C374" s="7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2:16" ht="12.75">
      <c r="B375" s="12" t="s">
        <v>69</v>
      </c>
      <c r="C375" s="13" t="s">
        <v>70</v>
      </c>
      <c r="D375" s="26">
        <f>SUM(E375:P375)</f>
        <v>89473.73641999997</v>
      </c>
      <c r="E375" s="26">
        <f aca="true" t="shared" si="27" ref="E375:P375">SUM(E376:E384)</f>
        <v>17891.572079999998</v>
      </c>
      <c r="F375" s="26">
        <f t="shared" si="27"/>
        <v>967.32617</v>
      </c>
      <c r="G375" s="26">
        <f t="shared" si="27"/>
        <v>15835.05271</v>
      </c>
      <c r="H375" s="26">
        <f t="shared" si="27"/>
        <v>398.72042000000005</v>
      </c>
      <c r="I375" s="26">
        <f t="shared" si="27"/>
        <v>460.7438</v>
      </c>
      <c r="J375" s="26">
        <f t="shared" si="27"/>
        <v>17134.07766</v>
      </c>
      <c r="K375" s="26">
        <f t="shared" si="27"/>
        <v>480.01865000000004</v>
      </c>
      <c r="L375" s="26">
        <f t="shared" si="27"/>
        <v>17103.539370000002</v>
      </c>
      <c r="M375" s="26">
        <f t="shared" si="27"/>
        <v>373.72529</v>
      </c>
      <c r="N375" s="26">
        <f t="shared" si="27"/>
        <v>687.7020499999999</v>
      </c>
      <c r="O375" s="26">
        <f t="shared" si="27"/>
        <v>17565.47105</v>
      </c>
      <c r="P375" s="26">
        <f t="shared" si="27"/>
        <v>575.78717</v>
      </c>
    </row>
    <row r="376" spans="2:16" ht="12.75">
      <c r="B376" s="7"/>
      <c r="C376" s="11" t="s">
        <v>4</v>
      </c>
      <c r="D376" s="23">
        <f aca="true" t="shared" si="28" ref="D376:D436">SUM(E376:P376)</f>
        <v>1772.06108</v>
      </c>
      <c r="E376" s="23">
        <v>345.74907999999994</v>
      </c>
      <c r="F376" s="23">
        <v>117.78717000000002</v>
      </c>
      <c r="G376" s="23">
        <v>226.00770999999997</v>
      </c>
      <c r="H376" s="23">
        <v>103.95342000000001</v>
      </c>
      <c r="I376" s="23">
        <v>123.99699999999999</v>
      </c>
      <c r="J376" s="23">
        <v>169.92566</v>
      </c>
      <c r="K376" s="23">
        <v>61.96965</v>
      </c>
      <c r="L376" s="23">
        <v>53.87579</v>
      </c>
      <c r="M376" s="23">
        <v>127.67478999999999</v>
      </c>
      <c r="N376" s="23">
        <v>146.08755</v>
      </c>
      <c r="O376" s="23">
        <v>195.03119999999998</v>
      </c>
      <c r="P376" s="23">
        <v>100.00206</v>
      </c>
    </row>
    <row r="377" spans="2:16" ht="12.75">
      <c r="B377" s="7"/>
      <c r="C377" s="11" t="s">
        <v>5</v>
      </c>
      <c r="D377" s="23">
        <f t="shared" si="28"/>
        <v>1504.4325799999997</v>
      </c>
      <c r="E377" s="23">
        <v>307.578</v>
      </c>
      <c r="F377" s="23">
        <v>127.852</v>
      </c>
      <c r="G377" s="23">
        <v>101.314</v>
      </c>
      <c r="H377" s="23">
        <v>61.951</v>
      </c>
      <c r="I377" s="23">
        <v>78.76</v>
      </c>
      <c r="J377" s="23">
        <v>141.291</v>
      </c>
      <c r="K377" s="23">
        <v>104.103</v>
      </c>
      <c r="L377" s="23">
        <v>175.92358</v>
      </c>
      <c r="M377" s="23">
        <v>59.885</v>
      </c>
      <c r="N377" s="23">
        <v>98.226</v>
      </c>
      <c r="O377" s="23">
        <v>157.437</v>
      </c>
      <c r="P377" s="23">
        <v>90.112</v>
      </c>
    </row>
    <row r="378" spans="2:16" ht="12.75">
      <c r="B378" s="7"/>
      <c r="C378" s="11" t="s">
        <v>7</v>
      </c>
      <c r="D378" s="23">
        <f t="shared" si="28"/>
        <v>0.013</v>
      </c>
      <c r="E378" s="23">
        <v>0</v>
      </c>
      <c r="F378" s="23">
        <v>0.002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0.011</v>
      </c>
      <c r="M378" s="23">
        <v>0</v>
      </c>
      <c r="N378" s="23">
        <v>0</v>
      </c>
      <c r="O378" s="23">
        <v>0</v>
      </c>
      <c r="P378" s="23">
        <v>0</v>
      </c>
    </row>
    <row r="379" spans="2:16" ht="12.75">
      <c r="B379" s="7"/>
      <c r="C379" s="11" t="s">
        <v>9</v>
      </c>
      <c r="D379" s="23">
        <f t="shared" si="28"/>
        <v>3154.47641</v>
      </c>
      <c r="E379" s="23">
        <v>479.781</v>
      </c>
      <c r="F379" s="23">
        <v>633.769</v>
      </c>
      <c r="G379" s="23">
        <v>183.944</v>
      </c>
      <c r="H379" s="23">
        <v>149.901</v>
      </c>
      <c r="I379" s="23">
        <v>192.03779999999998</v>
      </c>
      <c r="J379" s="23">
        <v>215.39</v>
      </c>
      <c r="K379" s="23">
        <v>247.948</v>
      </c>
      <c r="L379" s="23">
        <v>125.576</v>
      </c>
      <c r="M379" s="23">
        <v>120.1705</v>
      </c>
      <c r="N379" s="23">
        <v>163.986</v>
      </c>
      <c r="O379" s="23">
        <v>299.82</v>
      </c>
      <c r="P379" s="23">
        <v>342.15310999999997</v>
      </c>
    </row>
    <row r="380" spans="2:16" ht="12.75">
      <c r="B380" s="7"/>
      <c r="C380" s="11" t="s">
        <v>76</v>
      </c>
      <c r="D380" s="23">
        <f t="shared" si="28"/>
        <v>0.038</v>
      </c>
      <c r="E380" s="23">
        <v>0.018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0.02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</row>
    <row r="381" spans="2:16" ht="12.75">
      <c r="B381" s="7"/>
      <c r="C381" s="11" t="s">
        <v>10</v>
      </c>
      <c r="D381" s="23">
        <f t="shared" si="28"/>
        <v>1125.84735</v>
      </c>
      <c r="E381" s="23">
        <v>87.967</v>
      </c>
      <c r="F381" s="23">
        <v>87.916</v>
      </c>
      <c r="G381" s="23">
        <v>83.81</v>
      </c>
      <c r="H381" s="23">
        <v>82.915</v>
      </c>
      <c r="I381" s="23">
        <v>65.949</v>
      </c>
      <c r="J381" s="23">
        <v>21.993</v>
      </c>
      <c r="K381" s="23">
        <v>65.978</v>
      </c>
      <c r="L381" s="23">
        <v>65.951</v>
      </c>
      <c r="M381" s="23">
        <v>65.995</v>
      </c>
      <c r="N381" s="23">
        <v>279.4025</v>
      </c>
      <c r="O381" s="23">
        <v>174.45085</v>
      </c>
      <c r="P381" s="23">
        <v>43.52</v>
      </c>
    </row>
    <row r="382" spans="2:16" ht="12.75">
      <c r="B382" s="7"/>
      <c r="C382" s="11" t="s">
        <v>128</v>
      </c>
      <c r="D382" s="23">
        <f t="shared" si="28"/>
        <v>0.416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0.416</v>
      </c>
      <c r="P382" s="23">
        <v>0</v>
      </c>
    </row>
    <row r="383" spans="2:16" ht="12.75">
      <c r="B383" s="7"/>
      <c r="C383" s="11" t="s">
        <v>78</v>
      </c>
      <c r="D383" s="23">
        <f t="shared" si="28"/>
        <v>81915.82800000001</v>
      </c>
      <c r="E383" s="23">
        <v>16670.479</v>
      </c>
      <c r="F383" s="23">
        <v>0</v>
      </c>
      <c r="G383" s="23">
        <v>15239.977</v>
      </c>
      <c r="H383" s="23">
        <v>0</v>
      </c>
      <c r="I383" s="23">
        <v>0</v>
      </c>
      <c r="J383" s="23">
        <v>16584.854</v>
      </c>
      <c r="K383" s="23">
        <v>0</v>
      </c>
      <c r="L383" s="23">
        <v>16682.202</v>
      </c>
      <c r="M383" s="23">
        <v>0</v>
      </c>
      <c r="N383" s="23">
        <v>0</v>
      </c>
      <c r="O383" s="23">
        <v>16738.316</v>
      </c>
      <c r="P383" s="23">
        <v>0</v>
      </c>
    </row>
    <row r="384" spans="2:16" ht="12.75">
      <c r="B384" s="7"/>
      <c r="C384" s="11" t="s">
        <v>108</v>
      </c>
      <c r="D384" s="23">
        <f t="shared" si="28"/>
        <v>0.624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0.624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</row>
    <row r="385" spans="2:16" ht="12.75">
      <c r="B385" s="7"/>
      <c r="C385" s="7"/>
      <c r="D385" s="23"/>
      <c r="E385" s="23"/>
      <c r="F385" s="23"/>
      <c r="G385" s="29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2:16" ht="12.75">
      <c r="B386" s="12" t="s">
        <v>71</v>
      </c>
      <c r="C386" s="13" t="s">
        <v>72</v>
      </c>
      <c r="D386" s="26">
        <f>SUM(E386:P386)</f>
        <v>94051.91558</v>
      </c>
      <c r="E386" s="26">
        <f aca="true" t="shared" si="29" ref="E386:P386">SUM(E387:E436)</f>
        <v>7328.14659</v>
      </c>
      <c r="F386" s="26">
        <f t="shared" si="29"/>
        <v>5990.806739999999</v>
      </c>
      <c r="G386" s="26">
        <f t="shared" si="29"/>
        <v>6977.842289999998</v>
      </c>
      <c r="H386" s="26">
        <f t="shared" si="29"/>
        <v>5720.554929999998</v>
      </c>
      <c r="I386" s="26">
        <f t="shared" si="29"/>
        <v>7921.7490800000005</v>
      </c>
      <c r="J386" s="26">
        <f t="shared" si="29"/>
        <v>6761.74271</v>
      </c>
      <c r="K386" s="26">
        <f t="shared" si="29"/>
        <v>6892.385739999997</v>
      </c>
      <c r="L386" s="26">
        <f t="shared" si="29"/>
        <v>7547.369689999999</v>
      </c>
      <c r="M386" s="26">
        <f t="shared" si="29"/>
        <v>8736.908239999997</v>
      </c>
      <c r="N386" s="26">
        <f t="shared" si="29"/>
        <v>10030.30745</v>
      </c>
      <c r="O386" s="26">
        <f t="shared" si="29"/>
        <v>8931.027390000001</v>
      </c>
      <c r="P386" s="26">
        <f t="shared" si="29"/>
        <v>11213.07473</v>
      </c>
    </row>
    <row r="387" spans="2:16" ht="12.75">
      <c r="B387" s="7"/>
      <c r="C387" s="11" t="s">
        <v>0</v>
      </c>
      <c r="D387" s="23">
        <f t="shared" si="28"/>
        <v>405.2710000000001</v>
      </c>
      <c r="E387" s="23">
        <v>0</v>
      </c>
      <c r="F387" s="23">
        <v>0</v>
      </c>
      <c r="G387" s="23">
        <v>10.815</v>
      </c>
      <c r="H387" s="23">
        <v>0</v>
      </c>
      <c r="I387" s="23">
        <v>0</v>
      </c>
      <c r="J387" s="23">
        <v>7.777</v>
      </c>
      <c r="K387" s="23">
        <v>35.56</v>
      </c>
      <c r="L387" s="23">
        <v>73.39</v>
      </c>
      <c r="M387" s="23">
        <v>95.458</v>
      </c>
      <c r="N387" s="23">
        <v>75.22</v>
      </c>
      <c r="O387" s="23">
        <v>37.04</v>
      </c>
      <c r="P387" s="23">
        <v>70.011</v>
      </c>
    </row>
    <row r="388" spans="2:16" ht="12.75">
      <c r="B388" s="7"/>
      <c r="C388" s="11" t="s">
        <v>151</v>
      </c>
      <c r="D388" s="23">
        <f t="shared" si="28"/>
        <v>85.085</v>
      </c>
      <c r="E388" s="23">
        <v>0</v>
      </c>
      <c r="F388" s="23">
        <v>0</v>
      </c>
      <c r="G388" s="23">
        <v>0</v>
      </c>
      <c r="H388" s="23">
        <v>85.085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</row>
    <row r="389" spans="2:16" ht="12.75">
      <c r="B389" s="7"/>
      <c r="C389" s="11" t="s">
        <v>106</v>
      </c>
      <c r="D389" s="23">
        <f t="shared" si="28"/>
        <v>13.495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13.495</v>
      </c>
      <c r="O389" s="23">
        <v>0</v>
      </c>
      <c r="P389" s="23">
        <v>0</v>
      </c>
    </row>
    <row r="390" spans="2:16" ht="12.75">
      <c r="B390" s="7"/>
      <c r="C390" s="11" t="s">
        <v>1</v>
      </c>
      <c r="D390" s="23">
        <f t="shared" si="28"/>
        <v>18.0024</v>
      </c>
      <c r="E390" s="23">
        <v>8.0574</v>
      </c>
      <c r="F390" s="23">
        <v>0.06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9.885</v>
      </c>
      <c r="P390" s="23">
        <v>0</v>
      </c>
    </row>
    <row r="391" spans="2:16" ht="12.75">
      <c r="B391" s="7"/>
      <c r="C391" s="11" t="s">
        <v>77</v>
      </c>
      <c r="D391" s="23">
        <f t="shared" si="28"/>
        <v>139.30016</v>
      </c>
      <c r="E391" s="23">
        <v>0</v>
      </c>
      <c r="F391" s="23">
        <v>33.399</v>
      </c>
      <c r="G391" s="23">
        <v>32.34</v>
      </c>
      <c r="H391" s="23">
        <v>0</v>
      </c>
      <c r="I391" s="23">
        <v>33.954519999999995</v>
      </c>
      <c r="J391" s="23">
        <v>0</v>
      </c>
      <c r="K391" s="23">
        <v>0</v>
      </c>
      <c r="L391" s="23">
        <v>25.911</v>
      </c>
      <c r="M391" s="23">
        <v>0</v>
      </c>
      <c r="N391" s="23">
        <v>0</v>
      </c>
      <c r="O391" s="23">
        <v>13.69564</v>
      </c>
      <c r="P391" s="23">
        <v>0</v>
      </c>
    </row>
    <row r="392" spans="2:16" ht="13.5" customHeight="1">
      <c r="B392" s="7"/>
      <c r="C392" s="11" t="s">
        <v>90</v>
      </c>
      <c r="D392" s="23">
        <f t="shared" si="28"/>
        <v>2675.33228</v>
      </c>
      <c r="E392" s="23">
        <v>304.704</v>
      </c>
      <c r="F392" s="23">
        <v>228.528</v>
      </c>
      <c r="G392" s="23">
        <v>530.042</v>
      </c>
      <c r="H392" s="23">
        <v>225.91</v>
      </c>
      <c r="I392" s="23">
        <v>0</v>
      </c>
      <c r="J392" s="23">
        <v>0</v>
      </c>
      <c r="K392" s="23">
        <v>0</v>
      </c>
      <c r="L392" s="23">
        <v>305.272</v>
      </c>
      <c r="M392" s="23">
        <v>454.11699999999996</v>
      </c>
      <c r="N392" s="23">
        <v>550.40664</v>
      </c>
      <c r="O392" s="23">
        <v>76.35264</v>
      </c>
      <c r="P392" s="23">
        <v>0</v>
      </c>
    </row>
    <row r="393" spans="2:16" ht="12.75">
      <c r="B393" s="7"/>
      <c r="C393" s="11" t="s">
        <v>75</v>
      </c>
      <c r="D393" s="23">
        <f t="shared" si="28"/>
        <v>753.96103</v>
      </c>
      <c r="E393" s="23">
        <v>120.934</v>
      </c>
      <c r="F393" s="23">
        <v>37.95</v>
      </c>
      <c r="G393" s="23">
        <v>18</v>
      </c>
      <c r="H393" s="23">
        <v>17.013</v>
      </c>
      <c r="I393" s="23">
        <v>176.10799999999998</v>
      </c>
      <c r="J393" s="23">
        <v>199.66301</v>
      </c>
      <c r="K393" s="23">
        <v>0</v>
      </c>
      <c r="L393" s="23">
        <v>17.920009999999998</v>
      </c>
      <c r="M393" s="23">
        <v>0</v>
      </c>
      <c r="N393" s="23">
        <v>33.87001</v>
      </c>
      <c r="O393" s="23">
        <v>110.975</v>
      </c>
      <c r="P393" s="23">
        <v>21.528</v>
      </c>
    </row>
    <row r="394" spans="2:16" ht="12.75">
      <c r="B394" s="7"/>
      <c r="C394" s="11" t="s">
        <v>100</v>
      </c>
      <c r="D394" s="23">
        <f t="shared" si="28"/>
        <v>170.84000000000003</v>
      </c>
      <c r="E394" s="23">
        <v>96.128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38.768</v>
      </c>
      <c r="O394" s="23">
        <v>0</v>
      </c>
      <c r="P394" s="23">
        <v>35.944</v>
      </c>
    </row>
    <row r="395" spans="2:16" ht="12.75">
      <c r="B395" s="7"/>
      <c r="C395" s="11" t="s">
        <v>143</v>
      </c>
      <c r="D395" s="23">
        <f t="shared" si="28"/>
        <v>150.48000000000002</v>
      </c>
      <c r="E395" s="23">
        <v>0</v>
      </c>
      <c r="F395" s="23">
        <v>0</v>
      </c>
      <c r="G395" s="23">
        <v>0</v>
      </c>
      <c r="H395" s="23">
        <v>50</v>
      </c>
      <c r="I395" s="23">
        <v>0</v>
      </c>
      <c r="J395" s="23">
        <v>0</v>
      </c>
      <c r="K395" s="23">
        <v>0</v>
      </c>
      <c r="L395" s="23">
        <v>0.425</v>
      </c>
      <c r="M395" s="23">
        <v>0</v>
      </c>
      <c r="N395" s="23">
        <v>0</v>
      </c>
      <c r="O395" s="23">
        <v>100.055</v>
      </c>
      <c r="P395" s="23">
        <v>0</v>
      </c>
    </row>
    <row r="396" spans="2:16" ht="12.75">
      <c r="B396" s="7"/>
      <c r="C396" s="11" t="s">
        <v>3</v>
      </c>
      <c r="D396" s="23">
        <f t="shared" si="28"/>
        <v>203.19022</v>
      </c>
      <c r="E396" s="23">
        <v>14.940790000000002</v>
      </c>
      <c r="F396" s="23">
        <v>17.73</v>
      </c>
      <c r="G396" s="23">
        <v>18.93121</v>
      </c>
      <c r="H396" s="23">
        <v>17.567490000000003</v>
      </c>
      <c r="I396" s="23">
        <v>0</v>
      </c>
      <c r="J396" s="23">
        <v>38.44</v>
      </c>
      <c r="K396" s="23">
        <v>10.8918</v>
      </c>
      <c r="L396" s="23">
        <v>51.41553</v>
      </c>
      <c r="M396" s="23">
        <v>17.273400000000002</v>
      </c>
      <c r="N396" s="23">
        <v>0</v>
      </c>
      <c r="O396" s="23">
        <v>16</v>
      </c>
      <c r="P396" s="23">
        <v>0</v>
      </c>
    </row>
    <row r="397" spans="2:16" ht="12.75">
      <c r="B397" s="7"/>
      <c r="C397" s="11" t="s">
        <v>4</v>
      </c>
      <c r="D397" s="23">
        <f t="shared" si="28"/>
        <v>17836.383090000003</v>
      </c>
      <c r="E397" s="23">
        <v>1924.3677600000015</v>
      </c>
      <c r="F397" s="23">
        <v>1027.60883</v>
      </c>
      <c r="G397" s="23">
        <v>856.6130099999999</v>
      </c>
      <c r="H397" s="23">
        <v>738.38865</v>
      </c>
      <c r="I397" s="23">
        <v>857.3948700000002</v>
      </c>
      <c r="J397" s="23">
        <v>907.4454400000003</v>
      </c>
      <c r="K397" s="23">
        <v>685.9786999999999</v>
      </c>
      <c r="L397" s="23">
        <v>1224.54066</v>
      </c>
      <c r="M397" s="23">
        <v>2190.6467900000007</v>
      </c>
      <c r="N397" s="23">
        <v>2852.524530000001</v>
      </c>
      <c r="O397" s="23">
        <v>2480.5247100000006</v>
      </c>
      <c r="P397" s="23">
        <v>2090.34914</v>
      </c>
    </row>
    <row r="398" spans="2:16" ht="12.75">
      <c r="B398" s="7"/>
      <c r="C398" s="11" t="s">
        <v>103</v>
      </c>
      <c r="D398" s="23">
        <f t="shared" si="28"/>
        <v>1705.5562199999997</v>
      </c>
      <c r="E398" s="23">
        <v>138.97519999999997</v>
      </c>
      <c r="F398" s="23">
        <v>273.5439999999999</v>
      </c>
      <c r="G398" s="23">
        <v>80.9696</v>
      </c>
      <c r="H398" s="23">
        <v>292.24262</v>
      </c>
      <c r="I398" s="23">
        <v>224.5694</v>
      </c>
      <c r="J398" s="23">
        <v>45.115480000000005</v>
      </c>
      <c r="K398" s="23">
        <v>0</v>
      </c>
      <c r="L398" s="23">
        <v>209.37006000000005</v>
      </c>
      <c r="M398" s="23">
        <v>68.20362</v>
      </c>
      <c r="N398" s="23">
        <v>45.115480000000005</v>
      </c>
      <c r="O398" s="23">
        <v>209.37006000000005</v>
      </c>
      <c r="P398" s="23">
        <v>118.0807</v>
      </c>
    </row>
    <row r="399" spans="2:16" ht="13.5" customHeight="1">
      <c r="B399" s="7"/>
      <c r="C399" s="11" t="s">
        <v>138</v>
      </c>
      <c r="D399" s="23">
        <f t="shared" si="28"/>
        <v>0.125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0.125</v>
      </c>
      <c r="O399" s="23">
        <v>0</v>
      </c>
      <c r="P399" s="23">
        <v>0</v>
      </c>
    </row>
    <row r="400" spans="2:16" ht="12.75">
      <c r="B400" s="7"/>
      <c r="C400" s="11" t="s">
        <v>170</v>
      </c>
      <c r="D400" s="23">
        <f t="shared" si="28"/>
        <v>89.68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89.68</v>
      </c>
      <c r="N400" s="23">
        <v>0</v>
      </c>
      <c r="O400" s="23">
        <v>0</v>
      </c>
      <c r="P400" s="23">
        <v>0</v>
      </c>
    </row>
    <row r="401" spans="2:16" ht="12.75">
      <c r="B401" s="7"/>
      <c r="C401" s="11" t="s">
        <v>125</v>
      </c>
      <c r="D401" s="23">
        <f t="shared" si="28"/>
        <v>128.79791</v>
      </c>
      <c r="E401" s="23">
        <v>0</v>
      </c>
      <c r="F401" s="23">
        <v>27.632</v>
      </c>
      <c r="G401" s="23">
        <v>6.049</v>
      </c>
      <c r="H401" s="23">
        <v>0</v>
      </c>
      <c r="I401" s="23">
        <v>0</v>
      </c>
      <c r="J401" s="23">
        <v>39.409909999999996</v>
      </c>
      <c r="K401" s="23">
        <v>0</v>
      </c>
      <c r="L401" s="23">
        <v>0.249</v>
      </c>
      <c r="M401" s="23">
        <v>18.988</v>
      </c>
      <c r="N401" s="23">
        <v>0</v>
      </c>
      <c r="O401" s="23">
        <v>36.47</v>
      </c>
      <c r="P401" s="23">
        <v>0</v>
      </c>
    </row>
    <row r="402" spans="2:16" ht="12.75">
      <c r="B402" s="7"/>
      <c r="C402" s="11" t="s">
        <v>5</v>
      </c>
      <c r="D402" s="23">
        <f t="shared" si="28"/>
        <v>3313.6213199999997</v>
      </c>
      <c r="E402" s="23">
        <v>257.05946</v>
      </c>
      <c r="F402" s="23">
        <v>173.27442999999997</v>
      </c>
      <c r="G402" s="23">
        <v>350.3475899999999</v>
      </c>
      <c r="H402" s="23">
        <v>184.56847000000002</v>
      </c>
      <c r="I402" s="23">
        <v>306.78</v>
      </c>
      <c r="J402" s="23">
        <v>265.89489999999995</v>
      </c>
      <c r="K402" s="23">
        <v>273.15191999999996</v>
      </c>
      <c r="L402" s="23">
        <v>242.64118999999997</v>
      </c>
      <c r="M402" s="23">
        <v>291.5904</v>
      </c>
      <c r="N402" s="23">
        <v>296.58370999999994</v>
      </c>
      <c r="O402" s="23">
        <v>421.80841999999996</v>
      </c>
      <c r="P402" s="23">
        <v>249.92083</v>
      </c>
    </row>
    <row r="403" spans="2:16" ht="12.75">
      <c r="B403" s="7"/>
      <c r="C403" s="11" t="s">
        <v>164</v>
      </c>
      <c r="D403" s="23">
        <f t="shared" si="28"/>
        <v>10.104000000000001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10.104000000000001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</row>
    <row r="404" spans="2:16" ht="12.75">
      <c r="B404" s="7"/>
      <c r="C404" s="11" t="s">
        <v>152</v>
      </c>
      <c r="D404" s="23">
        <f t="shared" si="28"/>
        <v>10.52698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10.52698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</row>
    <row r="405" spans="2:16" ht="12.75">
      <c r="B405" s="7"/>
      <c r="C405" s="11" t="s">
        <v>6</v>
      </c>
      <c r="D405" s="23">
        <f t="shared" si="28"/>
        <v>721.1969499999999</v>
      </c>
      <c r="E405" s="23">
        <v>0</v>
      </c>
      <c r="F405" s="23">
        <v>86.23617</v>
      </c>
      <c r="G405" s="23">
        <v>0</v>
      </c>
      <c r="H405" s="23">
        <v>204.81635999999995</v>
      </c>
      <c r="I405" s="23">
        <v>20.85</v>
      </c>
      <c r="J405" s="23">
        <v>186.73953999999998</v>
      </c>
      <c r="K405" s="23">
        <v>186.60522</v>
      </c>
      <c r="L405" s="23">
        <v>0</v>
      </c>
      <c r="M405" s="23">
        <v>35.94966</v>
      </c>
      <c r="N405" s="23">
        <v>0</v>
      </c>
      <c r="O405" s="23">
        <v>0</v>
      </c>
      <c r="P405" s="23">
        <v>0</v>
      </c>
    </row>
    <row r="406" spans="2:16" ht="12.75">
      <c r="B406" s="7"/>
      <c r="C406" s="11" t="s">
        <v>7</v>
      </c>
      <c r="D406" s="23">
        <f t="shared" si="28"/>
        <v>9053.674229999999</v>
      </c>
      <c r="E406" s="23">
        <v>312.90863999999993</v>
      </c>
      <c r="F406" s="23">
        <v>574.4200000000002</v>
      </c>
      <c r="G406" s="23">
        <v>827.15106</v>
      </c>
      <c r="H406" s="23">
        <v>326.09788000000003</v>
      </c>
      <c r="I406" s="23">
        <v>881.6776600000002</v>
      </c>
      <c r="J406" s="23">
        <v>604.6722500000003</v>
      </c>
      <c r="K406" s="23">
        <v>791.8387200000001</v>
      </c>
      <c r="L406" s="23">
        <v>1092.95519</v>
      </c>
      <c r="M406" s="23">
        <v>947.2268499999999</v>
      </c>
      <c r="N406" s="23">
        <v>837.6672499999999</v>
      </c>
      <c r="O406" s="23">
        <v>829.3179899999999</v>
      </c>
      <c r="P406" s="23">
        <v>1027.7407399999997</v>
      </c>
    </row>
    <row r="407" spans="2:16" ht="12.75">
      <c r="B407" s="7"/>
      <c r="C407" s="11" t="s">
        <v>113</v>
      </c>
      <c r="D407" s="23">
        <f t="shared" si="28"/>
        <v>74.55610000000001</v>
      </c>
      <c r="E407" s="23">
        <v>17.35003</v>
      </c>
      <c r="F407" s="23">
        <v>0</v>
      </c>
      <c r="G407" s="23">
        <v>17.66645</v>
      </c>
      <c r="H407" s="23">
        <v>0</v>
      </c>
      <c r="I407" s="23">
        <v>0</v>
      </c>
      <c r="J407" s="23">
        <v>0</v>
      </c>
      <c r="K407" s="23">
        <v>0</v>
      </c>
      <c r="L407" s="23">
        <v>19.974070000000005</v>
      </c>
      <c r="M407" s="23">
        <v>0</v>
      </c>
      <c r="N407" s="23">
        <v>0</v>
      </c>
      <c r="O407" s="23">
        <v>0</v>
      </c>
      <c r="P407" s="23">
        <v>19.56555</v>
      </c>
    </row>
    <row r="408" spans="2:16" ht="12.75">
      <c r="B408" s="7"/>
      <c r="C408" s="11" t="s">
        <v>8</v>
      </c>
      <c r="D408" s="23">
        <f t="shared" si="28"/>
        <v>212.23118000000002</v>
      </c>
      <c r="E408" s="23">
        <v>35.068949999999994</v>
      </c>
      <c r="F408" s="23">
        <v>0</v>
      </c>
      <c r="G408" s="23">
        <v>0.10023</v>
      </c>
      <c r="H408" s="23">
        <v>17.707</v>
      </c>
      <c r="I408" s="23">
        <v>16.975</v>
      </c>
      <c r="J408" s="23">
        <v>0</v>
      </c>
      <c r="K408" s="23">
        <v>26.703</v>
      </c>
      <c r="L408" s="23">
        <v>64.378</v>
      </c>
      <c r="M408" s="23">
        <v>0</v>
      </c>
      <c r="N408" s="23">
        <v>51.299</v>
      </c>
      <c r="O408" s="23">
        <v>0</v>
      </c>
      <c r="P408" s="23">
        <v>0</v>
      </c>
    </row>
    <row r="409" spans="2:16" ht="12.75">
      <c r="B409" s="7"/>
      <c r="C409" s="11" t="s">
        <v>119</v>
      </c>
      <c r="D409" s="23">
        <f t="shared" si="28"/>
        <v>50.095</v>
      </c>
      <c r="E409" s="23">
        <v>50.095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</row>
    <row r="410" spans="2:16" ht="12.75">
      <c r="B410" s="7"/>
      <c r="C410" s="11" t="s">
        <v>81</v>
      </c>
      <c r="D410" s="23">
        <f t="shared" si="28"/>
        <v>42.302620000000005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31.937620000000003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10.365</v>
      </c>
    </row>
    <row r="411" spans="2:16" ht="12.75">
      <c r="B411" s="7"/>
      <c r="C411" s="11" t="s">
        <v>9</v>
      </c>
      <c r="D411" s="23">
        <f t="shared" si="28"/>
        <v>10703.3713</v>
      </c>
      <c r="E411" s="23">
        <v>309.9515</v>
      </c>
      <c r="F411" s="23">
        <v>341.31309999999996</v>
      </c>
      <c r="G411" s="23">
        <v>1063.75323</v>
      </c>
      <c r="H411" s="23">
        <v>922.4988</v>
      </c>
      <c r="I411" s="23">
        <v>777.7274</v>
      </c>
      <c r="J411" s="23">
        <v>1435.3996000000002</v>
      </c>
      <c r="K411" s="23">
        <v>1943.58502</v>
      </c>
      <c r="L411" s="23">
        <v>994.4934099999999</v>
      </c>
      <c r="M411" s="23">
        <v>619.1656999999999</v>
      </c>
      <c r="N411" s="23">
        <v>824.184</v>
      </c>
      <c r="O411" s="23">
        <v>994.44381</v>
      </c>
      <c r="P411" s="23">
        <v>476.85573000000005</v>
      </c>
    </row>
    <row r="412" spans="2:16" ht="12.75">
      <c r="B412" s="7"/>
      <c r="C412" s="11" t="s">
        <v>76</v>
      </c>
      <c r="D412" s="23">
        <f t="shared" si="28"/>
        <v>719.76327</v>
      </c>
      <c r="E412" s="23">
        <v>0</v>
      </c>
      <c r="F412" s="23">
        <v>76.58</v>
      </c>
      <c r="G412" s="23">
        <v>59.452270000000006</v>
      </c>
      <c r="H412" s="23">
        <v>78.73</v>
      </c>
      <c r="I412" s="23">
        <v>35.33</v>
      </c>
      <c r="J412" s="23">
        <v>70.43</v>
      </c>
      <c r="K412" s="23">
        <v>50.903</v>
      </c>
      <c r="L412" s="23">
        <v>72.55</v>
      </c>
      <c r="M412" s="23">
        <v>86.682</v>
      </c>
      <c r="N412" s="23">
        <v>107.1</v>
      </c>
      <c r="O412" s="23">
        <v>57.206</v>
      </c>
      <c r="P412" s="23">
        <v>24.8</v>
      </c>
    </row>
    <row r="413" spans="2:16" ht="12.75">
      <c r="B413" s="7"/>
      <c r="C413" s="11" t="s">
        <v>10</v>
      </c>
      <c r="D413" s="23">
        <f t="shared" si="28"/>
        <v>26037.588349999987</v>
      </c>
      <c r="E413" s="23">
        <v>1633.6775799999994</v>
      </c>
      <c r="F413" s="23">
        <v>1803.9584999999995</v>
      </c>
      <c r="G413" s="23">
        <v>2352.247309999999</v>
      </c>
      <c r="H413" s="23">
        <v>2043.9576299999997</v>
      </c>
      <c r="I413" s="23">
        <v>2428.2024799999995</v>
      </c>
      <c r="J413" s="23">
        <v>2005.8698799999988</v>
      </c>
      <c r="K413" s="23">
        <v>2096.062339999998</v>
      </c>
      <c r="L413" s="23">
        <v>1767.7925299999986</v>
      </c>
      <c r="M413" s="23">
        <v>2120.9992899999984</v>
      </c>
      <c r="N413" s="23">
        <v>2649.6993199999997</v>
      </c>
      <c r="O413" s="23">
        <v>3128.593</v>
      </c>
      <c r="P413" s="23">
        <v>2006.5284899999979</v>
      </c>
    </row>
    <row r="414" spans="2:16" ht="12.75">
      <c r="B414" s="7"/>
      <c r="C414" s="11" t="s">
        <v>128</v>
      </c>
      <c r="D414" s="23">
        <f t="shared" si="28"/>
        <v>135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80</v>
      </c>
      <c r="O414" s="23">
        <v>0</v>
      </c>
      <c r="P414" s="23">
        <v>55</v>
      </c>
    </row>
    <row r="415" spans="2:16" ht="12.75">
      <c r="B415" s="7"/>
      <c r="C415" s="11" t="s">
        <v>133</v>
      </c>
      <c r="D415" s="23">
        <f t="shared" si="28"/>
        <v>50</v>
      </c>
      <c r="E415" s="23">
        <v>0</v>
      </c>
      <c r="F415" s="23">
        <v>50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</row>
    <row r="416" spans="2:16" ht="12.75">
      <c r="B416" s="7"/>
      <c r="C416" s="11" t="s">
        <v>134</v>
      </c>
      <c r="D416" s="23">
        <f t="shared" si="28"/>
        <v>69.52169</v>
      </c>
      <c r="E416" s="23">
        <v>0</v>
      </c>
      <c r="F416" s="23">
        <v>19.407</v>
      </c>
      <c r="G416" s="23">
        <v>21.304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20.117990000000002</v>
      </c>
      <c r="O416" s="23">
        <v>0</v>
      </c>
      <c r="P416" s="23">
        <v>8.692699999999999</v>
      </c>
    </row>
    <row r="417" spans="2:16" ht="12.75">
      <c r="B417" s="7"/>
      <c r="C417" s="11" t="s">
        <v>99</v>
      </c>
      <c r="D417" s="23">
        <f t="shared" si="28"/>
        <v>1342.51473</v>
      </c>
      <c r="E417" s="23">
        <v>250</v>
      </c>
      <c r="F417" s="23">
        <v>0.16</v>
      </c>
      <c r="G417" s="23">
        <v>100.115</v>
      </c>
      <c r="H417" s="23">
        <v>166.84072999999998</v>
      </c>
      <c r="I417" s="23">
        <v>370.316</v>
      </c>
      <c r="J417" s="23">
        <v>0.55</v>
      </c>
      <c r="K417" s="23">
        <v>0.198</v>
      </c>
      <c r="L417" s="23">
        <v>0</v>
      </c>
      <c r="M417" s="23">
        <v>200.03</v>
      </c>
      <c r="N417" s="23">
        <v>154</v>
      </c>
      <c r="O417" s="23">
        <v>0.305</v>
      </c>
      <c r="P417" s="23">
        <v>100</v>
      </c>
    </row>
    <row r="418" spans="2:16" ht="12.75">
      <c r="B418" s="7"/>
      <c r="C418" s="11" t="s">
        <v>11</v>
      </c>
      <c r="D418" s="23">
        <f t="shared" si="28"/>
        <v>99.06296</v>
      </c>
      <c r="E418" s="23">
        <v>0</v>
      </c>
      <c r="F418" s="23">
        <v>18.8187</v>
      </c>
      <c r="G418" s="23">
        <v>0</v>
      </c>
      <c r="H418" s="23">
        <v>18.262760000000004</v>
      </c>
      <c r="I418" s="23">
        <v>41.3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20.681500000000003</v>
      </c>
    </row>
    <row r="419" spans="2:16" ht="12.75">
      <c r="B419" s="7"/>
      <c r="C419" s="11" t="s">
        <v>88</v>
      </c>
      <c r="D419" s="23">
        <f t="shared" si="28"/>
        <v>10.48806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9.58806</v>
      </c>
      <c r="M419" s="23">
        <v>0.9</v>
      </c>
      <c r="N419" s="23">
        <v>0</v>
      </c>
      <c r="O419" s="23">
        <v>0</v>
      </c>
      <c r="P419" s="23">
        <v>0</v>
      </c>
    </row>
    <row r="420" spans="2:16" ht="12.75">
      <c r="B420" s="7"/>
      <c r="C420" s="11" t="s">
        <v>91</v>
      </c>
      <c r="D420" s="23">
        <f t="shared" si="28"/>
        <v>0.09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0.09</v>
      </c>
    </row>
    <row r="421" spans="2:16" ht="12.75">
      <c r="B421" s="7"/>
      <c r="C421" s="11" t="s">
        <v>135</v>
      </c>
      <c r="D421" s="23">
        <f t="shared" si="28"/>
        <v>17.36359</v>
      </c>
      <c r="E421" s="23">
        <v>0</v>
      </c>
      <c r="F421" s="23">
        <v>17.36359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</row>
    <row r="422" spans="2:16" ht="12.75">
      <c r="B422" s="7"/>
      <c r="C422" s="11" t="s">
        <v>86</v>
      </c>
      <c r="D422" s="23">
        <f t="shared" si="28"/>
        <v>557.906</v>
      </c>
      <c r="E422" s="23">
        <v>0</v>
      </c>
      <c r="F422" s="23">
        <v>0</v>
      </c>
      <c r="G422" s="23">
        <v>60</v>
      </c>
      <c r="H422" s="23">
        <v>1.826</v>
      </c>
      <c r="I422" s="23">
        <v>0</v>
      </c>
      <c r="J422" s="23">
        <v>0</v>
      </c>
      <c r="K422" s="23">
        <v>0</v>
      </c>
      <c r="L422" s="23">
        <v>100</v>
      </c>
      <c r="M422" s="23">
        <v>0.06</v>
      </c>
      <c r="N422" s="23">
        <v>341</v>
      </c>
      <c r="O422" s="23">
        <v>55</v>
      </c>
      <c r="P422" s="23">
        <v>0.02</v>
      </c>
    </row>
    <row r="423" spans="2:16" ht="12.75">
      <c r="B423" s="7"/>
      <c r="C423" s="11" t="s">
        <v>102</v>
      </c>
      <c r="D423" s="23">
        <f t="shared" si="28"/>
        <v>101.116</v>
      </c>
      <c r="E423" s="23">
        <v>1.056</v>
      </c>
      <c r="F423" s="23">
        <v>0</v>
      </c>
      <c r="G423" s="23">
        <v>0</v>
      </c>
      <c r="H423" s="23">
        <v>0</v>
      </c>
      <c r="I423" s="23">
        <v>0</v>
      </c>
      <c r="J423" s="23">
        <v>100</v>
      </c>
      <c r="K423" s="23">
        <v>0</v>
      </c>
      <c r="L423" s="23">
        <v>0</v>
      </c>
      <c r="M423" s="23">
        <v>0</v>
      </c>
      <c r="N423" s="23">
        <v>0.06</v>
      </c>
      <c r="O423" s="23">
        <v>0</v>
      </c>
      <c r="P423" s="23">
        <v>0</v>
      </c>
    </row>
    <row r="424" spans="2:16" ht="12.75">
      <c r="B424" s="7"/>
      <c r="C424" s="11" t="s">
        <v>84</v>
      </c>
      <c r="D424" s="23">
        <f t="shared" si="28"/>
        <v>544.33247</v>
      </c>
      <c r="E424" s="23">
        <v>19.425</v>
      </c>
      <c r="F424" s="23">
        <v>0</v>
      </c>
      <c r="G424" s="23">
        <v>200.566</v>
      </c>
      <c r="H424" s="23">
        <v>20.108</v>
      </c>
      <c r="I424" s="23">
        <v>60.026999999999994</v>
      </c>
      <c r="J424" s="23">
        <v>19.687</v>
      </c>
      <c r="K424" s="23">
        <v>20.346999999999998</v>
      </c>
      <c r="L424" s="23">
        <v>0</v>
      </c>
      <c r="M424" s="23">
        <v>19.614</v>
      </c>
      <c r="N424" s="23">
        <v>0</v>
      </c>
      <c r="O424" s="23">
        <v>0</v>
      </c>
      <c r="P424" s="23">
        <v>184.55846999999997</v>
      </c>
    </row>
    <row r="425" spans="2:16" ht="12.75">
      <c r="B425" s="7"/>
      <c r="C425" s="11" t="s">
        <v>83</v>
      </c>
      <c r="D425" s="23">
        <f t="shared" si="28"/>
        <v>130.75</v>
      </c>
      <c r="E425" s="23">
        <v>30</v>
      </c>
      <c r="F425" s="23">
        <v>0</v>
      </c>
      <c r="G425" s="23">
        <v>0</v>
      </c>
      <c r="H425" s="23">
        <v>0</v>
      </c>
      <c r="I425" s="23">
        <v>0</v>
      </c>
      <c r="J425" s="23">
        <v>100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0.75</v>
      </c>
    </row>
    <row r="426" spans="2:16" ht="12.75">
      <c r="B426" s="7"/>
      <c r="C426" s="11" t="s">
        <v>78</v>
      </c>
      <c r="D426" s="23">
        <f t="shared" si="28"/>
        <v>8775.60945</v>
      </c>
      <c r="E426" s="23">
        <v>591.8232800000001</v>
      </c>
      <c r="F426" s="23">
        <v>504.09858</v>
      </c>
      <c r="G426" s="23">
        <v>284.09489</v>
      </c>
      <c r="H426" s="23">
        <v>143.60295000000002</v>
      </c>
      <c r="I426" s="23">
        <v>859.5900700000001</v>
      </c>
      <c r="J426" s="23">
        <v>541.22177</v>
      </c>
      <c r="K426" s="23">
        <v>627.0204800000001</v>
      </c>
      <c r="L426" s="23">
        <v>1176.90592</v>
      </c>
      <c r="M426" s="23">
        <v>1420.32353</v>
      </c>
      <c r="N426" s="23">
        <v>1025.92612</v>
      </c>
      <c r="O426" s="23">
        <v>121.183</v>
      </c>
      <c r="P426" s="23">
        <v>1479.8188600000003</v>
      </c>
    </row>
    <row r="427" spans="2:16" ht="12.75">
      <c r="B427" s="7"/>
      <c r="C427" s="11" t="s">
        <v>136</v>
      </c>
      <c r="D427" s="23">
        <f t="shared" si="28"/>
        <v>19.725</v>
      </c>
      <c r="E427" s="23">
        <v>0</v>
      </c>
      <c r="F427" s="23">
        <v>19.725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</row>
    <row r="428" spans="2:16" ht="12.75">
      <c r="B428" s="7"/>
      <c r="C428" s="11" t="s">
        <v>80</v>
      </c>
      <c r="D428" s="23">
        <f t="shared" si="28"/>
        <v>3121.9879999999994</v>
      </c>
      <c r="E428" s="23">
        <v>1161.5239999999994</v>
      </c>
      <c r="F428" s="23">
        <v>522.475</v>
      </c>
      <c r="G428" s="23">
        <v>0</v>
      </c>
      <c r="H428" s="23">
        <v>95.706</v>
      </c>
      <c r="I428" s="23">
        <v>702.591</v>
      </c>
      <c r="J428" s="23">
        <v>19.22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620.472</v>
      </c>
    </row>
    <row r="429" spans="2:16" ht="12.75">
      <c r="B429" s="7"/>
      <c r="C429" s="11" t="s">
        <v>98</v>
      </c>
      <c r="D429" s="23">
        <f t="shared" si="28"/>
        <v>458.54543</v>
      </c>
      <c r="E429" s="23">
        <v>50.1</v>
      </c>
      <c r="F429" s="23">
        <v>100</v>
      </c>
      <c r="G429" s="23">
        <v>0.138</v>
      </c>
      <c r="H429" s="23">
        <v>0.047</v>
      </c>
      <c r="I429" s="23">
        <v>109.30368</v>
      </c>
      <c r="J429" s="23">
        <v>8.95675</v>
      </c>
      <c r="K429" s="23">
        <v>0</v>
      </c>
      <c r="L429" s="23">
        <v>0</v>
      </c>
      <c r="M429" s="23">
        <v>60</v>
      </c>
      <c r="N429" s="23">
        <v>0</v>
      </c>
      <c r="O429" s="23">
        <v>130</v>
      </c>
      <c r="P429" s="23">
        <v>0</v>
      </c>
    </row>
    <row r="430" spans="2:16" ht="12.75">
      <c r="B430" s="7"/>
      <c r="C430" s="11" t="s">
        <v>13</v>
      </c>
      <c r="D430" s="23">
        <f t="shared" si="28"/>
        <v>2408.0573600000002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23.16356</v>
      </c>
      <c r="K430" s="23">
        <v>23.403560000000002</v>
      </c>
      <c r="L430" s="23">
        <v>0</v>
      </c>
      <c r="M430" s="23">
        <v>0</v>
      </c>
      <c r="N430" s="23">
        <v>0</v>
      </c>
      <c r="O430" s="23">
        <v>47.767120000000006</v>
      </c>
      <c r="P430" s="23">
        <v>2313.72312</v>
      </c>
    </row>
    <row r="431" spans="2:16" ht="12.75">
      <c r="B431" s="7"/>
      <c r="C431" s="11" t="s">
        <v>14</v>
      </c>
      <c r="D431" s="23">
        <f t="shared" si="28"/>
        <v>63.379000000000005</v>
      </c>
      <c r="E431" s="23">
        <v>0</v>
      </c>
      <c r="F431" s="23">
        <v>5.688</v>
      </c>
      <c r="G431" s="23">
        <v>0</v>
      </c>
      <c r="H431" s="23">
        <v>39.208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18.483</v>
      </c>
    </row>
    <row r="432" spans="2:16" ht="12.75">
      <c r="B432" s="7"/>
      <c r="C432" s="11" t="s">
        <v>137</v>
      </c>
      <c r="D432" s="23">
        <f t="shared" si="28"/>
        <v>89.01832999999999</v>
      </c>
      <c r="E432" s="23">
        <v>0</v>
      </c>
      <c r="F432" s="23">
        <v>10.58184</v>
      </c>
      <c r="G432" s="23">
        <v>0</v>
      </c>
      <c r="H432" s="23">
        <v>22.70559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16</v>
      </c>
      <c r="O432" s="23">
        <v>0</v>
      </c>
      <c r="P432" s="23">
        <v>39.73089999999999</v>
      </c>
    </row>
    <row r="433" spans="2:16" ht="12.75">
      <c r="B433" s="7"/>
      <c r="C433" s="11" t="s">
        <v>87</v>
      </c>
      <c r="D433" s="23">
        <f t="shared" si="28"/>
        <v>273.9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109.61</v>
      </c>
      <c r="L433" s="23">
        <v>0</v>
      </c>
      <c r="M433" s="23">
        <v>0</v>
      </c>
      <c r="N433" s="23">
        <v>0</v>
      </c>
      <c r="O433" s="23">
        <v>0</v>
      </c>
      <c r="P433" s="23">
        <v>164.29</v>
      </c>
    </row>
    <row r="434" spans="2:16" ht="12.75">
      <c r="B434" s="7"/>
      <c r="C434" s="11" t="s">
        <v>85</v>
      </c>
      <c r="D434" s="23">
        <f t="shared" si="28"/>
        <v>40.54224</v>
      </c>
      <c r="E434" s="23">
        <v>0</v>
      </c>
      <c r="F434" s="23">
        <v>20.255</v>
      </c>
      <c r="G434" s="23">
        <v>20.28724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</row>
    <row r="435" spans="2:16" ht="12.75">
      <c r="B435" s="7"/>
      <c r="C435" s="11" t="s">
        <v>108</v>
      </c>
      <c r="D435" s="23">
        <f t="shared" si="28"/>
        <v>410.80966000000006</v>
      </c>
      <c r="E435" s="23">
        <v>0</v>
      </c>
      <c r="F435" s="23">
        <v>0</v>
      </c>
      <c r="G435" s="23">
        <v>66.8592</v>
      </c>
      <c r="H435" s="23">
        <v>0</v>
      </c>
      <c r="I435" s="23">
        <v>19.052</v>
      </c>
      <c r="J435" s="23">
        <v>100.045</v>
      </c>
      <c r="K435" s="23">
        <v>0</v>
      </c>
      <c r="L435" s="23">
        <v>97.59806000000002</v>
      </c>
      <c r="M435" s="23">
        <v>0</v>
      </c>
      <c r="N435" s="23">
        <v>17.145400000000002</v>
      </c>
      <c r="O435" s="23">
        <v>55.035</v>
      </c>
      <c r="P435" s="23">
        <v>55.075</v>
      </c>
    </row>
    <row r="436" spans="2:16" ht="12.75">
      <c r="B436" s="7"/>
      <c r="C436" s="11" t="s">
        <v>154</v>
      </c>
      <c r="D436" s="23">
        <f t="shared" si="28"/>
        <v>7.665</v>
      </c>
      <c r="E436" s="23">
        <v>0</v>
      </c>
      <c r="F436" s="23">
        <v>0</v>
      </c>
      <c r="G436" s="23">
        <v>0</v>
      </c>
      <c r="H436" s="23">
        <v>7.665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</row>
    <row r="437" spans="2:16" ht="12.75">
      <c r="B437" s="7"/>
      <c r="C437" s="14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2:16" ht="12.75">
      <c r="B438" s="31" t="s">
        <v>74</v>
      </c>
      <c r="C438" s="31"/>
      <c r="D438" s="30">
        <f>SUM(E438:P438)</f>
        <v>773479.8309055567</v>
      </c>
      <c r="E438" s="30">
        <v>73443.00316302775</v>
      </c>
      <c r="F438" s="30">
        <v>99036.61485360179</v>
      </c>
      <c r="G438" s="30">
        <v>93502.32990329948</v>
      </c>
      <c r="H438" s="30">
        <v>85369.39038732613</v>
      </c>
      <c r="I438" s="30">
        <v>56149.16404628105</v>
      </c>
      <c r="J438" s="30">
        <v>48932.79731208616</v>
      </c>
      <c r="K438" s="30">
        <v>61544.52911297216</v>
      </c>
      <c r="L438" s="30">
        <v>45570.29403414753</v>
      </c>
      <c r="M438" s="30">
        <v>41250.83931459865</v>
      </c>
      <c r="N438" s="30">
        <v>44011.70886372482</v>
      </c>
      <c r="O438" s="30">
        <v>60343.07097681388</v>
      </c>
      <c r="P438" s="30">
        <v>64326.08893767724</v>
      </c>
    </row>
    <row r="439" spans="2:15" ht="12.75">
      <c r="B439" s="15" t="s">
        <v>96</v>
      </c>
      <c r="C439" s="7"/>
      <c r="D439" s="23"/>
      <c r="E439" s="7"/>
      <c r="F439" s="7"/>
      <c r="G439" s="23"/>
      <c r="H439" s="23"/>
      <c r="I439" s="23"/>
      <c r="J439" s="17"/>
      <c r="K439" s="17"/>
      <c r="M439" s="17"/>
      <c r="N439" s="17"/>
      <c r="O439" s="17"/>
    </row>
    <row r="440" spans="2:16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2:16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</sheetData>
  <sheetProtection/>
  <mergeCells count="6">
    <mergeCell ref="B438:C438"/>
    <mergeCell ref="B5:B6"/>
    <mergeCell ref="C5:C6"/>
    <mergeCell ref="D5:P5"/>
    <mergeCell ref="B8:C8"/>
    <mergeCell ref="B10:C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31" r:id="rId1"/>
  <rowBreaks count="2" manualBreakCount="2">
    <brk id="121" min="1" max="15" man="1"/>
    <brk id="26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2023-06-26T15:21:34Z</cp:lastPrinted>
  <dcterms:created xsi:type="dcterms:W3CDTF">2012-02-01T16:29:17Z</dcterms:created>
  <dcterms:modified xsi:type="dcterms:W3CDTF">2024-01-26T21:13:45Z</dcterms:modified>
  <cp:category/>
  <cp:version/>
  <cp:contentType/>
  <cp:contentStatus/>
</cp:coreProperties>
</file>