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600" windowHeight="11760" activeTab="0"/>
  </bookViews>
  <sheets>
    <sheet name="5" sheetId="1" r:id="rId1"/>
    <sheet name="Hoja1" sheetId="2" state="hidden" r:id="rId2"/>
  </sheets>
  <definedNames>
    <definedName name="_xlnm.Print_Area" localSheetId="0">'5'!$B$1:$P$379</definedName>
    <definedName name="_xlnm.Print_Titles" localSheetId="0">'5'!$2:$6</definedName>
  </definedNames>
  <calcPr fullCalcOnLoad="1"/>
</workbook>
</file>

<file path=xl/sharedStrings.xml><?xml version="1.0" encoding="utf-8"?>
<sst xmlns="http://schemas.openxmlformats.org/spreadsheetml/2006/main" count="388" uniqueCount="147">
  <si>
    <t>ALEMANIA</t>
  </si>
  <si>
    <t>AUSTRALIA</t>
  </si>
  <si>
    <t>BAHAMAS</t>
  </si>
  <si>
    <t>BRASIL</t>
  </si>
  <si>
    <t>CHILE</t>
  </si>
  <si>
    <t>COLOMBIA</t>
  </si>
  <si>
    <t>COSTA RICA</t>
  </si>
  <si>
    <t>EL SALVADOR</t>
  </si>
  <si>
    <t>ESPAÑA</t>
  </si>
  <si>
    <t>ESTADOS UNIDOS</t>
  </si>
  <si>
    <t>FRANCIA</t>
  </si>
  <si>
    <t>GUATEMALA</t>
  </si>
  <si>
    <t>HONDURAS</t>
  </si>
  <si>
    <t>ITALIA</t>
  </si>
  <si>
    <t>JAMAICA</t>
  </si>
  <si>
    <t>NORUEGA</t>
  </si>
  <si>
    <t>PUERTO RICO</t>
  </si>
  <si>
    <t>REINO UNIDO</t>
  </si>
  <si>
    <t>SUECIA</t>
  </si>
  <si>
    <t>VENEZUELA</t>
  </si>
  <si>
    <t>IRLANDA</t>
  </si>
  <si>
    <t>No.</t>
  </si>
  <si>
    <t>PRODUCTO/PAIS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</si>
  <si>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</si>
  <si>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</si>
  <si>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</si>
  <si>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</si>
  <si>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</si>
  <si>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</si>
  <si>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</si>
  <si>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</si>
  <si>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</si>
  <si>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</si>
  <si>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</si>
  <si>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</si>
  <si>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GENERAL</t>
  </si>
  <si>
    <t>TOTAL PRODUCTOS IMPORTANTES</t>
  </si>
  <si>
    <t>1.-</t>
  </si>
  <si>
    <t>CAFÉ</t>
  </si>
  <si>
    <t>2.-</t>
  </si>
  <si>
    <t>CARNE</t>
  </si>
  <si>
    <t>3.-</t>
  </si>
  <si>
    <t>LANGOSTA</t>
  </si>
  <si>
    <t>4.-</t>
  </si>
  <si>
    <t>CAMARÓN</t>
  </si>
  <si>
    <t>5.-</t>
  </si>
  <si>
    <t>ORO</t>
  </si>
  <si>
    <t>6.-</t>
  </si>
  <si>
    <t>MANÍ</t>
  </si>
  <si>
    <t>7.-</t>
  </si>
  <si>
    <t>GANADO</t>
  </si>
  <si>
    <t>8.-</t>
  </si>
  <si>
    <t>AZÚCAR</t>
  </si>
  <si>
    <t>9.-</t>
  </si>
  <si>
    <t>QUESO</t>
  </si>
  <si>
    <t>10.-</t>
  </si>
  <si>
    <t>FRIJOL</t>
  </si>
  <si>
    <t>11.-</t>
  </si>
  <si>
    <t>BANANO</t>
  </si>
  <si>
    <t>12.-</t>
  </si>
  <si>
    <t>PESCADOS FRESCOS</t>
  </si>
  <si>
    <t>13.-</t>
  </si>
  <si>
    <t>PROD. CERÁMICOS</t>
  </si>
  <si>
    <t>14.-</t>
  </si>
  <si>
    <t>HARINA DE TRIGO</t>
  </si>
  <si>
    <t>15.-</t>
  </si>
  <si>
    <t>CAFÉ INSTANTÁNEO</t>
  </si>
  <si>
    <t>16.-</t>
  </si>
  <si>
    <t>TABACO EN RAMA</t>
  </si>
  <si>
    <t>17.-</t>
  </si>
  <si>
    <t>PANADERÍA Y GALLETERÍA</t>
  </si>
  <si>
    <t>18.-</t>
  </si>
  <si>
    <t>CIGARROS Y SUCEDÁNEOS</t>
  </si>
  <si>
    <t>19.-</t>
  </si>
  <si>
    <t>REFINERÍA DE PETRÓLEO</t>
  </si>
  <si>
    <t>20.-</t>
  </si>
  <si>
    <t>INDUSTRIA DE LA BEBIDA</t>
  </si>
  <si>
    <t>Dic</t>
  </si>
  <si>
    <t>OTROS PRODUCTOS</t>
  </si>
  <si>
    <t>Fuente: DGA, CNDC/ENATREL</t>
  </si>
  <si>
    <t>CANADÁ</t>
  </si>
  <si>
    <t>HOLANDA</t>
  </si>
  <si>
    <t>REPÚBLICA DOMINICANA</t>
  </si>
  <si>
    <t>GUYANA</t>
  </si>
  <si>
    <t>BÉLGICA</t>
  </si>
  <si>
    <t>JAPÓN</t>
  </si>
  <si>
    <t>MÉXICO</t>
  </si>
  <si>
    <t>TAIWÁN</t>
  </si>
  <si>
    <t>PANAMÁ</t>
  </si>
  <si>
    <t>HAITÍ</t>
  </si>
  <si>
    <t>RUSIA</t>
  </si>
  <si>
    <t>ANTILLAS HOLANDESAS</t>
  </si>
  <si>
    <t>POLONIA</t>
  </si>
  <si>
    <t>ARUBA</t>
  </si>
  <si>
    <t>EMIRATOS ÁRABES UNIDOS</t>
  </si>
  <si>
    <t>FINLANDIA</t>
  </si>
  <si>
    <t>HONG KONG</t>
  </si>
  <si>
    <t>MALASIA</t>
  </si>
  <si>
    <t>LIBANO</t>
  </si>
  <si>
    <t>REPÚBLICA CHECA</t>
  </si>
  <si>
    <t>SINGAPUR</t>
  </si>
  <si>
    <t>SUIZA</t>
  </si>
  <si>
    <t>PERÚ</t>
  </si>
  <si>
    <t>SURINAM (GUAYANA HOLANDESAS)</t>
  </si>
  <si>
    <t>LITUANIA</t>
  </si>
  <si>
    <t>ARGENTINA</t>
  </si>
  <si>
    <t>VOLUMEN</t>
  </si>
  <si>
    <t>(miles de Kilogramos)</t>
  </si>
  <si>
    <t>CAIMAN ISLAS</t>
  </si>
  <si>
    <t>Exportaciones fob por país de destino de los 20 productos más importantes 2015</t>
  </si>
  <si>
    <t>BOLIVIA</t>
  </si>
  <si>
    <t>DINAMARCA</t>
  </si>
  <si>
    <t>ESTONIA</t>
  </si>
  <si>
    <t>KOREA DEL SUR</t>
  </si>
  <si>
    <t>MALTA</t>
  </si>
  <si>
    <t>RUMANIA</t>
  </si>
  <si>
    <t>TRINIDAD Y TOBAGO</t>
  </si>
  <si>
    <t>AUSTRIA</t>
  </si>
  <si>
    <t>SURÁFRICA</t>
  </si>
  <si>
    <t>EGIPTO</t>
  </si>
  <si>
    <t>ISLANDIA</t>
  </si>
  <si>
    <t>MARRUECOS</t>
  </si>
  <si>
    <t>ANGOLA</t>
  </si>
  <si>
    <t>VIETNAM</t>
  </si>
  <si>
    <t>CHIPRE</t>
  </si>
  <si>
    <t>CHINA</t>
  </si>
  <si>
    <t>LATVIA</t>
  </si>
  <si>
    <t>LIBERIA</t>
  </si>
  <si>
    <t>FILIPINAS</t>
  </si>
  <si>
    <t>GRECIA</t>
  </si>
  <si>
    <t>NUEVA ZELANDA</t>
  </si>
  <si>
    <t>BARBADOS</t>
  </si>
  <si>
    <t>BULGARIA</t>
  </si>
  <si>
    <t>CAMBOYA</t>
  </si>
  <si>
    <t>UCRANIA</t>
  </si>
  <si>
    <t>SANTA LUCIA</t>
  </si>
  <si>
    <t>ARABIA SAUDITA</t>
  </si>
  <si>
    <t>HUNGRIA</t>
  </si>
  <si>
    <t>COSTA DE MARFIL</t>
  </si>
  <si>
    <t>BELICE</t>
  </si>
  <si>
    <t>CUBA</t>
  </si>
  <si>
    <t>SRI LANKA</t>
  </si>
  <si>
    <t>PARAGUAY</t>
  </si>
  <si>
    <t>ESLOVAQUIA</t>
  </si>
  <si>
    <t>TURQUÍA</t>
  </si>
  <si>
    <t>LUXEMBURGO</t>
  </si>
  <si>
    <t>ANTIGUA Y BARBADOS</t>
  </si>
</sst>
</file>

<file path=xl/styles.xml><?xml version="1.0" encoding="utf-8"?>
<styleSheet xmlns="http://schemas.openxmlformats.org/spreadsheetml/2006/main">
  <numFmts count="1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_(* #,##0.000000000_);_(* \(#,##0.000000000\);_(* &quot;-&quot;??_);_(@_)"/>
    <numFmt numFmtId="167" formatCode="_(* #,##0.00000000_);_(* \(#,##0.00000000\);_(* &quot;-&quot;??_);_(@_)"/>
  </numFmts>
  <fonts count="44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2" fillId="33" borderId="0" xfId="46" applyNumberFormat="1" applyFont="1" applyFill="1" applyAlignment="1">
      <alignment/>
    </xf>
    <xf numFmtId="165" fontId="3" fillId="33" borderId="0" xfId="0" applyNumberFormat="1" applyFont="1" applyFill="1" applyBorder="1" applyAlignment="1" applyProtection="1">
      <alignment/>
      <protection/>
    </xf>
    <xf numFmtId="164" fontId="4" fillId="33" borderId="0" xfId="46" applyNumberFormat="1" applyFont="1" applyFill="1" applyBorder="1" applyAlignment="1" applyProtection="1">
      <alignment horizontal="center" vertical="center"/>
      <protection/>
    </xf>
    <xf numFmtId="164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/>
    </xf>
    <xf numFmtId="49" fontId="4" fillId="34" borderId="0" xfId="0" applyNumberFormat="1" applyFont="1" applyFill="1" applyBorder="1" applyAlignment="1" applyProtection="1">
      <alignment horizontal="center"/>
      <protection/>
    </xf>
    <xf numFmtId="165" fontId="4" fillId="34" borderId="0" xfId="0" applyNumberFormat="1" applyFont="1" applyFill="1" applyBorder="1" applyAlignment="1" applyProtection="1">
      <alignment horizontal="left" indent="1"/>
      <protection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164" fontId="42" fillId="34" borderId="0" xfId="46" applyNumberFormat="1" applyFont="1" applyFill="1" applyAlignment="1">
      <alignment/>
    </xf>
    <xf numFmtId="164" fontId="42" fillId="34" borderId="10" xfId="46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165" fontId="5" fillId="33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NumberFormat="1" applyFill="1" applyAlignment="1">
      <alignment horizontal="left"/>
    </xf>
    <xf numFmtId="164" fontId="0" fillId="33" borderId="0" xfId="46" applyNumberFormat="1" applyFont="1" applyFill="1" applyAlignment="1">
      <alignment/>
    </xf>
    <xf numFmtId="0" fontId="0" fillId="0" borderId="0" xfId="0" applyFill="1" applyBorder="1" applyAlignment="1">
      <alignment/>
    </xf>
    <xf numFmtId="164" fontId="0" fillId="33" borderId="10" xfId="46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164" fontId="0" fillId="0" borderId="0" xfId="46" applyNumberFormat="1" applyFont="1" applyAlignment="1">
      <alignment/>
    </xf>
    <xf numFmtId="43" fontId="2" fillId="33" borderId="0" xfId="46" applyFont="1" applyFill="1" applyAlignment="1">
      <alignment/>
    </xf>
    <xf numFmtId="164" fontId="0" fillId="33" borderId="0" xfId="46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0" borderId="0" xfId="46" applyNumberFormat="1" applyFont="1" applyFill="1" applyAlignment="1">
      <alignment/>
    </xf>
    <xf numFmtId="165" fontId="42" fillId="34" borderId="0" xfId="46" applyNumberFormat="1" applyFont="1" applyFill="1" applyAlignment="1">
      <alignment/>
    </xf>
    <xf numFmtId="165" fontId="0" fillId="33" borderId="0" xfId="46" applyNumberFormat="1" applyFont="1" applyFill="1" applyAlignment="1">
      <alignment/>
    </xf>
    <xf numFmtId="49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6" fontId="43" fillId="0" borderId="0" xfId="0" applyNumberFormat="1" applyFont="1" applyAlignment="1">
      <alignment/>
    </xf>
    <xf numFmtId="164" fontId="0" fillId="0" borderId="0" xfId="46" applyNumberFormat="1" applyFont="1" applyAlignment="1">
      <alignment/>
    </xf>
    <xf numFmtId="164" fontId="43" fillId="0" borderId="0" xfId="46" applyNumberFormat="1" applyFont="1" applyAlignment="1">
      <alignment/>
    </xf>
    <xf numFmtId="167" fontId="0" fillId="0" borderId="0" xfId="0" applyNumberFormat="1" applyAlignment="1">
      <alignment/>
    </xf>
    <xf numFmtId="0" fontId="42" fillId="0" borderId="0" xfId="0" applyFont="1" applyFill="1" applyAlignment="1">
      <alignment/>
    </xf>
    <xf numFmtId="49" fontId="4" fillId="34" borderId="10" xfId="0" applyNumberFormat="1" applyFont="1" applyFill="1" applyBorder="1" applyAlignment="1" applyProtection="1">
      <alignment horizont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.125" style="0" customWidth="1"/>
    <col min="2" max="2" width="8.375" style="0" customWidth="1"/>
    <col min="3" max="3" width="29.875" style="0" customWidth="1"/>
    <col min="4" max="4" width="15.00390625" style="25" bestFit="1" customWidth="1"/>
    <col min="5" max="5" width="14.625" style="0" bestFit="1" customWidth="1"/>
    <col min="6" max="6" width="13.00390625" style="0" customWidth="1"/>
    <col min="7" max="7" width="13.75390625" style="0" customWidth="1"/>
    <col min="8" max="8" width="13.00390625" style="0" customWidth="1"/>
    <col min="9" max="9" width="13.50390625" style="0" customWidth="1"/>
    <col min="10" max="11" width="13.75390625" style="0" customWidth="1"/>
    <col min="12" max="12" width="13.875" style="0" customWidth="1"/>
    <col min="13" max="13" width="13.00390625" style="0" customWidth="1"/>
    <col min="14" max="14" width="12.75390625" style="0" customWidth="1"/>
    <col min="15" max="15" width="12.25390625" style="0" customWidth="1"/>
    <col min="16" max="16" width="13.875" style="0" customWidth="1"/>
    <col min="17" max="16384" width="11.00390625" style="16" customWidth="1"/>
  </cols>
  <sheetData>
    <row r="1" spans="1:15" ht="12.75">
      <c r="A1" s="16"/>
      <c r="B1" s="9"/>
      <c r="C1" s="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6" s="23" customFormat="1" ht="18">
      <c r="B2" s="15" t="s">
        <v>109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s="23" customFormat="1" ht="14.25">
      <c r="B3" s="3" t="s">
        <v>107</v>
      </c>
      <c r="C3" s="1"/>
      <c r="D3" s="2"/>
      <c r="E3" s="2"/>
      <c r="F3" s="2"/>
      <c r="G3" s="2"/>
      <c r="H3" s="2"/>
      <c r="I3" s="2"/>
      <c r="J3" s="2"/>
      <c r="K3" s="2"/>
      <c r="M3" s="26"/>
      <c r="N3" s="26"/>
      <c r="O3" s="26"/>
      <c r="P3" s="1"/>
    </row>
    <row r="4" spans="1:16" ht="12.75">
      <c r="A4" s="16"/>
      <c r="B4" s="9"/>
      <c r="C4" s="9"/>
      <c r="D4" s="27"/>
      <c r="E4" s="2"/>
      <c r="F4" s="2"/>
      <c r="G4" s="2"/>
      <c r="H4" s="2"/>
      <c r="I4" s="2"/>
      <c r="J4" s="2"/>
      <c r="K4" s="2"/>
      <c r="L4" s="27"/>
      <c r="M4" s="27"/>
      <c r="N4" s="9"/>
      <c r="O4" s="9"/>
      <c r="P4" s="9"/>
    </row>
    <row r="5" spans="1:16" ht="12.75">
      <c r="A5" s="16"/>
      <c r="B5" s="40" t="s">
        <v>21</v>
      </c>
      <c r="C5" s="42" t="s">
        <v>22</v>
      </c>
      <c r="D5" s="43" t="s">
        <v>106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2.75">
      <c r="A6" s="16"/>
      <c r="B6" s="41"/>
      <c r="C6" s="41"/>
      <c r="D6" s="5" t="s">
        <v>23</v>
      </c>
      <c r="E6" s="5" t="s">
        <v>24</v>
      </c>
      <c r="F6" s="5" t="s">
        <v>25</v>
      </c>
      <c r="G6" s="5" t="s">
        <v>26</v>
      </c>
      <c r="H6" s="5" t="s">
        <v>27</v>
      </c>
      <c r="I6" s="5" t="s">
        <v>28</v>
      </c>
      <c r="J6" s="5" t="s">
        <v>29</v>
      </c>
      <c r="K6" s="5" t="s">
        <v>30</v>
      </c>
      <c r="L6" s="5" t="s">
        <v>31</v>
      </c>
      <c r="M6" s="5" t="s">
        <v>32</v>
      </c>
      <c r="N6" s="5" t="s">
        <v>33</v>
      </c>
      <c r="O6" s="6" t="s">
        <v>34</v>
      </c>
      <c r="P6" s="6" t="s">
        <v>77</v>
      </c>
    </row>
    <row r="7" spans="1:16" ht="12.75">
      <c r="A7" s="16"/>
      <c r="B7" s="21"/>
      <c r="C7" s="2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2"/>
      <c r="P7" s="22"/>
    </row>
    <row r="8" spans="1:16" ht="12.75">
      <c r="A8" s="24"/>
      <c r="B8" s="44" t="s">
        <v>35</v>
      </c>
      <c r="C8" s="44"/>
      <c r="D8" s="11">
        <f aca="true" t="shared" si="0" ref="D8:P8">+D10+D378</f>
        <v>1672572.0504899998</v>
      </c>
      <c r="E8" s="11">
        <f t="shared" si="0"/>
        <v>140468.50151000003</v>
      </c>
      <c r="F8" s="11">
        <f t="shared" si="0"/>
        <v>166523.21760000003</v>
      </c>
      <c r="G8" s="11">
        <f t="shared" si="0"/>
        <v>187197.36828</v>
      </c>
      <c r="H8" s="11">
        <f t="shared" si="0"/>
        <v>184322.56205999997</v>
      </c>
      <c r="I8" s="11">
        <f t="shared" si="0"/>
        <v>157540.72216999996</v>
      </c>
      <c r="J8" s="11">
        <f t="shared" si="0"/>
        <v>146289.45736</v>
      </c>
      <c r="K8" s="11">
        <f t="shared" si="0"/>
        <v>169496.62579000008</v>
      </c>
      <c r="L8" s="11">
        <f t="shared" si="0"/>
        <v>100061.10263000001</v>
      </c>
      <c r="M8" s="11">
        <f t="shared" si="0"/>
        <v>86951.65378000001</v>
      </c>
      <c r="N8" s="11">
        <f t="shared" si="0"/>
        <v>120335.27984</v>
      </c>
      <c r="O8" s="11">
        <f t="shared" si="0"/>
        <v>83081.11617000001</v>
      </c>
      <c r="P8" s="11">
        <f t="shared" si="0"/>
        <v>130304.44329999998</v>
      </c>
    </row>
    <row r="9" spans="1:16" ht="12.75">
      <c r="A9" s="16"/>
      <c r="B9" s="9"/>
      <c r="C9" s="10"/>
      <c r="D9" s="2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2.75">
      <c r="A10" s="16"/>
      <c r="B10" s="45" t="s">
        <v>36</v>
      </c>
      <c r="C10" s="45"/>
      <c r="D10" s="4">
        <f>SUM(E10:P10)</f>
        <v>916119.3602599998</v>
      </c>
      <c r="E10" s="4">
        <f aca="true" t="shared" si="1" ref="E10:P10">+E12+E55+E71+E85+E104+E109+E138+E145+E162+E169+E181+E187+E203+E218+E223+E236+E251+E276+E329+E342</f>
        <v>66823.01875</v>
      </c>
      <c r="F10" s="4">
        <f t="shared" si="1"/>
        <v>71808.54528000002</v>
      </c>
      <c r="G10" s="4">
        <f t="shared" si="1"/>
        <v>109063.36141000001</v>
      </c>
      <c r="H10" s="4">
        <f t="shared" si="1"/>
        <v>123904.60098999996</v>
      </c>
      <c r="I10" s="4">
        <f t="shared" si="1"/>
        <v>105594.90742999996</v>
      </c>
      <c r="J10" s="4">
        <f t="shared" si="1"/>
        <v>76105.86932999997</v>
      </c>
      <c r="K10" s="4">
        <f t="shared" si="1"/>
        <v>80305.21650000001</v>
      </c>
      <c r="L10" s="4">
        <f t="shared" si="1"/>
        <v>57591.1083</v>
      </c>
      <c r="M10" s="4">
        <f t="shared" si="1"/>
        <v>46728.004310000004</v>
      </c>
      <c r="N10" s="4">
        <f t="shared" si="1"/>
        <v>71945.44907000002</v>
      </c>
      <c r="O10" s="4">
        <f t="shared" si="1"/>
        <v>40114.63125999999</v>
      </c>
      <c r="P10" s="4">
        <f t="shared" si="1"/>
        <v>66134.64762999999</v>
      </c>
    </row>
    <row r="11" spans="1:16" ht="12.75">
      <c r="A11" s="16"/>
      <c r="B11" s="9"/>
      <c r="C11" s="9"/>
      <c r="D11" s="2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2.75">
      <c r="A12" s="16"/>
      <c r="B12" s="7" t="s">
        <v>37</v>
      </c>
      <c r="C12" s="8" t="s">
        <v>38</v>
      </c>
      <c r="D12" s="11">
        <f>SUM(E12:P12)</f>
        <v>103751.71424000003</v>
      </c>
      <c r="E12" s="11">
        <f aca="true" t="shared" si="2" ref="E12:P12">SUM(E13:E53)</f>
        <v>5644.7013400000005</v>
      </c>
      <c r="F12" s="11">
        <f t="shared" si="2"/>
        <v>12184.379640000001</v>
      </c>
      <c r="G12" s="11">
        <f t="shared" si="2"/>
        <v>15291.656940000003</v>
      </c>
      <c r="H12" s="11">
        <f t="shared" si="2"/>
        <v>14234.580189999997</v>
      </c>
      <c r="I12" s="11">
        <f t="shared" si="2"/>
        <v>14401.949359999995</v>
      </c>
      <c r="J12" s="11">
        <f t="shared" si="2"/>
        <v>13909.257669999999</v>
      </c>
      <c r="K12" s="11">
        <f t="shared" si="2"/>
        <v>11381.115459999999</v>
      </c>
      <c r="L12" s="11">
        <f t="shared" si="2"/>
        <v>6540.479600000001</v>
      </c>
      <c r="M12" s="11">
        <f t="shared" si="2"/>
        <v>2872.2577800000004</v>
      </c>
      <c r="N12" s="11">
        <f t="shared" si="2"/>
        <v>2539.4951899999996</v>
      </c>
      <c r="O12" s="11">
        <f t="shared" si="2"/>
        <v>1157.35928</v>
      </c>
      <c r="P12" s="11">
        <f t="shared" si="2"/>
        <v>3594.4817900000003</v>
      </c>
    </row>
    <row r="13" spans="1:16" ht="12.75">
      <c r="A13" s="16"/>
      <c r="B13" s="9"/>
      <c r="C13" s="10" t="s">
        <v>0</v>
      </c>
      <c r="D13" s="27">
        <f aca="true" t="shared" si="3" ref="D13:D53">SUM(E13:P13)</f>
        <v>5972.71695</v>
      </c>
      <c r="E13" s="27">
        <v>525.73325</v>
      </c>
      <c r="F13" s="27">
        <v>912.44663</v>
      </c>
      <c r="G13" s="27">
        <v>956.17486</v>
      </c>
      <c r="H13" s="27">
        <v>1198.9611</v>
      </c>
      <c r="I13" s="27">
        <v>780.3632299999999</v>
      </c>
      <c r="J13" s="27">
        <v>617.40136</v>
      </c>
      <c r="K13" s="27">
        <v>413.50606</v>
      </c>
      <c r="L13" s="27">
        <v>252.25046</v>
      </c>
      <c r="M13" s="27">
        <v>143.406</v>
      </c>
      <c r="N13" s="27">
        <v>0.084</v>
      </c>
      <c r="O13" s="27">
        <v>19.165</v>
      </c>
      <c r="P13" s="27">
        <v>153.225</v>
      </c>
    </row>
    <row r="14" spans="1:16" ht="12.75">
      <c r="A14" s="16"/>
      <c r="B14" s="9"/>
      <c r="C14" s="10" t="s">
        <v>136</v>
      </c>
      <c r="D14" s="27">
        <f t="shared" si="3"/>
        <v>19.174799999999998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19.174799999999998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</row>
    <row r="15" spans="1:16" ht="12.75">
      <c r="A15" s="16"/>
      <c r="B15" s="9"/>
      <c r="C15" s="10" t="s">
        <v>1</v>
      </c>
      <c r="D15" s="27">
        <f t="shared" si="3"/>
        <v>1646.5118200000002</v>
      </c>
      <c r="E15" s="27">
        <v>76.4825</v>
      </c>
      <c r="F15" s="27">
        <v>193.05525</v>
      </c>
      <c r="G15" s="27">
        <v>230.4471</v>
      </c>
      <c r="H15" s="27">
        <v>86.4646</v>
      </c>
      <c r="I15" s="27">
        <v>291.28714</v>
      </c>
      <c r="J15" s="27">
        <v>241.27491</v>
      </c>
      <c r="K15" s="27">
        <v>234.20551999999998</v>
      </c>
      <c r="L15" s="27">
        <v>117.5168</v>
      </c>
      <c r="M15" s="27">
        <v>57.398</v>
      </c>
      <c r="N15" s="27">
        <v>40.0775</v>
      </c>
      <c r="O15" s="27">
        <v>38.28</v>
      </c>
      <c r="P15" s="27">
        <v>40.0225</v>
      </c>
    </row>
    <row r="16" spans="1:16" ht="12.75">
      <c r="A16" s="16"/>
      <c r="B16" s="9"/>
      <c r="C16" s="10" t="s">
        <v>117</v>
      </c>
      <c r="D16" s="27">
        <f t="shared" si="3"/>
        <v>19.79428</v>
      </c>
      <c r="E16" s="27">
        <v>0</v>
      </c>
      <c r="F16" s="27">
        <v>19.79428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ht="12.75">
      <c r="A17" s="16"/>
      <c r="B17" s="9"/>
      <c r="C17" s="10" t="s">
        <v>84</v>
      </c>
      <c r="D17" s="27">
        <f t="shared" si="3"/>
        <v>6315.74257</v>
      </c>
      <c r="E17" s="27">
        <v>246.72361999999998</v>
      </c>
      <c r="F17" s="27">
        <v>402.63625</v>
      </c>
      <c r="G17" s="27">
        <v>860.5804300000001</v>
      </c>
      <c r="H17" s="27">
        <v>979.55566</v>
      </c>
      <c r="I17" s="27">
        <v>507.34037</v>
      </c>
      <c r="J17" s="27">
        <v>1168.79481</v>
      </c>
      <c r="K17" s="27">
        <v>894.39384</v>
      </c>
      <c r="L17" s="27">
        <v>479.07989000000003</v>
      </c>
      <c r="M17" s="27">
        <v>262.79578000000004</v>
      </c>
      <c r="N17" s="27">
        <v>127.33477</v>
      </c>
      <c r="O17" s="27">
        <v>114.995</v>
      </c>
      <c r="P17" s="27">
        <v>271.51215</v>
      </c>
    </row>
    <row r="18" spans="1:16" ht="12.75">
      <c r="A18" s="16"/>
      <c r="B18" s="9"/>
      <c r="C18" s="10" t="s">
        <v>80</v>
      </c>
      <c r="D18" s="27">
        <f t="shared" si="3"/>
        <v>5356.10353</v>
      </c>
      <c r="E18" s="27">
        <v>191.741</v>
      </c>
      <c r="F18" s="27">
        <v>912.01488</v>
      </c>
      <c r="G18" s="27">
        <v>704.78707</v>
      </c>
      <c r="H18" s="27">
        <v>566.7198199999999</v>
      </c>
      <c r="I18" s="27">
        <v>665.01973</v>
      </c>
      <c r="J18" s="27">
        <v>973.70141</v>
      </c>
      <c r="K18" s="27">
        <v>517.63954</v>
      </c>
      <c r="L18" s="27">
        <v>364.7996</v>
      </c>
      <c r="M18" s="27">
        <v>133.77298000000002</v>
      </c>
      <c r="N18" s="27">
        <v>0</v>
      </c>
      <c r="O18" s="27">
        <v>0</v>
      </c>
      <c r="P18" s="27">
        <v>325.9075</v>
      </c>
    </row>
    <row r="19" spans="1:16" ht="12.75">
      <c r="A19" s="16"/>
      <c r="B19" s="9"/>
      <c r="C19" s="10" t="s">
        <v>4</v>
      </c>
      <c r="D19" s="27">
        <f t="shared" si="3"/>
        <v>57.7118</v>
      </c>
      <c r="E19" s="27">
        <v>0</v>
      </c>
      <c r="F19" s="27">
        <v>0</v>
      </c>
      <c r="G19" s="27">
        <v>0</v>
      </c>
      <c r="H19" s="27">
        <v>19.2648</v>
      </c>
      <c r="I19" s="27">
        <v>0</v>
      </c>
      <c r="J19" s="27">
        <v>0</v>
      </c>
      <c r="K19" s="27">
        <v>0</v>
      </c>
      <c r="L19" s="27">
        <v>19.95</v>
      </c>
      <c r="M19" s="27">
        <v>0</v>
      </c>
      <c r="N19" s="27">
        <v>0</v>
      </c>
      <c r="O19" s="27">
        <v>0</v>
      </c>
      <c r="P19" s="27">
        <v>18.497</v>
      </c>
    </row>
    <row r="20" spans="1:16" ht="12.75">
      <c r="A20" s="16"/>
      <c r="B20" s="9"/>
      <c r="C20" s="10" t="s">
        <v>6</v>
      </c>
      <c r="D20" s="27">
        <f t="shared" si="3"/>
        <v>1957.8874299999998</v>
      </c>
      <c r="E20" s="27">
        <v>0.0285</v>
      </c>
      <c r="F20" s="27">
        <v>0.0496</v>
      </c>
      <c r="G20" s="27">
        <v>61.63861</v>
      </c>
      <c r="H20" s="27">
        <v>103.43811</v>
      </c>
      <c r="I20" s="27">
        <v>268.37407</v>
      </c>
      <c r="J20" s="27">
        <v>145.349</v>
      </c>
      <c r="K20" s="27">
        <v>270.70806</v>
      </c>
      <c r="L20" s="27">
        <v>223.21357999999998</v>
      </c>
      <c r="M20" s="27">
        <v>34.883900000000004</v>
      </c>
      <c r="N20" s="27">
        <v>180.14679999999998</v>
      </c>
      <c r="O20" s="27">
        <v>166.72920000000002</v>
      </c>
      <c r="P20" s="27">
        <v>503.328</v>
      </c>
    </row>
    <row r="21" spans="1:16" ht="12.75">
      <c r="A21" s="16"/>
      <c r="B21" s="9"/>
      <c r="C21" s="10" t="s">
        <v>111</v>
      </c>
      <c r="D21" s="27">
        <f t="shared" si="3"/>
        <v>139.02841999999998</v>
      </c>
      <c r="E21" s="27">
        <v>0</v>
      </c>
      <c r="F21" s="27">
        <v>19.1675</v>
      </c>
      <c r="G21" s="27">
        <v>38.32961</v>
      </c>
      <c r="H21" s="27">
        <v>38.335</v>
      </c>
      <c r="I21" s="27">
        <v>0</v>
      </c>
      <c r="J21" s="27">
        <v>38.54404</v>
      </c>
      <c r="K21" s="27">
        <v>4.652270000000001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ht="12.75">
      <c r="A22" s="16"/>
      <c r="B22" s="9"/>
      <c r="C22" s="10" t="s">
        <v>119</v>
      </c>
      <c r="D22" s="27">
        <f t="shared" si="3"/>
        <v>19.1015</v>
      </c>
      <c r="E22" s="27">
        <v>0</v>
      </c>
      <c r="F22" s="27">
        <v>0</v>
      </c>
      <c r="G22" s="27">
        <v>19.1015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ht="12.75">
      <c r="A23" s="16"/>
      <c r="B23" s="9"/>
      <c r="C23" s="10" t="s">
        <v>94</v>
      </c>
      <c r="D23" s="27">
        <f t="shared" si="3"/>
        <v>925.2507999999999</v>
      </c>
      <c r="E23" s="27">
        <v>36.63</v>
      </c>
      <c r="F23" s="27">
        <v>18.414</v>
      </c>
      <c r="G23" s="27">
        <v>93.456</v>
      </c>
      <c r="H23" s="27">
        <v>207.8215</v>
      </c>
      <c r="I23" s="27">
        <v>206.2164</v>
      </c>
      <c r="J23" s="27">
        <v>56.7165</v>
      </c>
      <c r="K23" s="27">
        <v>113.2285</v>
      </c>
      <c r="L23" s="27">
        <v>106.6644</v>
      </c>
      <c r="M23" s="27">
        <v>36.828</v>
      </c>
      <c r="N23" s="27">
        <v>11.0505</v>
      </c>
      <c r="O23" s="27">
        <v>0</v>
      </c>
      <c r="P23" s="27">
        <v>38.225</v>
      </c>
    </row>
    <row r="24" spans="1:16" ht="12.75">
      <c r="A24" s="16"/>
      <c r="B24" s="9"/>
      <c r="C24" s="10" t="s">
        <v>8</v>
      </c>
      <c r="D24" s="27">
        <f t="shared" si="3"/>
        <v>752.30585</v>
      </c>
      <c r="E24" s="27">
        <v>38.2665</v>
      </c>
      <c r="F24" s="27">
        <v>95.764</v>
      </c>
      <c r="G24" s="27">
        <v>85.94678</v>
      </c>
      <c r="H24" s="27">
        <v>95.29123</v>
      </c>
      <c r="I24" s="27">
        <v>107.55724000000001</v>
      </c>
      <c r="J24" s="27">
        <v>111.45754</v>
      </c>
      <c r="K24" s="27">
        <v>57.36511</v>
      </c>
      <c r="L24" s="27">
        <v>37.417790000000004</v>
      </c>
      <c r="M24" s="27">
        <v>38.39</v>
      </c>
      <c r="N24" s="27">
        <v>8.05736</v>
      </c>
      <c r="O24" s="27">
        <v>19.195</v>
      </c>
      <c r="P24" s="27">
        <v>57.597300000000004</v>
      </c>
    </row>
    <row r="25" spans="1:16" ht="12.75">
      <c r="A25" s="16"/>
      <c r="B25" s="9"/>
      <c r="C25" s="10" t="s">
        <v>9</v>
      </c>
      <c r="D25" s="27">
        <f t="shared" si="3"/>
        <v>55697.10798</v>
      </c>
      <c r="E25" s="27">
        <v>1722.17941</v>
      </c>
      <c r="F25" s="27">
        <v>5230.085950000001</v>
      </c>
      <c r="G25" s="27">
        <v>8996.97307</v>
      </c>
      <c r="H25" s="27">
        <v>8364.83317</v>
      </c>
      <c r="I25" s="27">
        <v>9017.10182</v>
      </c>
      <c r="J25" s="27">
        <v>7051.77983</v>
      </c>
      <c r="K25" s="27">
        <v>6270.020759999999</v>
      </c>
      <c r="L25" s="27">
        <v>3639.51274</v>
      </c>
      <c r="M25" s="27">
        <v>1469.50013</v>
      </c>
      <c r="N25" s="27">
        <v>1350.08018</v>
      </c>
      <c r="O25" s="27">
        <v>612.60258</v>
      </c>
      <c r="P25" s="27">
        <v>1972.4383400000002</v>
      </c>
    </row>
    <row r="26" spans="1:16" ht="12.75">
      <c r="A26" s="16"/>
      <c r="B26" s="9"/>
      <c r="C26" s="10" t="s">
        <v>112</v>
      </c>
      <c r="D26" s="27">
        <f t="shared" si="3"/>
        <v>19.1675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19.1675</v>
      </c>
      <c r="M26" s="27">
        <v>0</v>
      </c>
      <c r="N26" s="27">
        <v>0</v>
      </c>
      <c r="O26" s="27">
        <v>0</v>
      </c>
      <c r="P26" s="27">
        <v>0</v>
      </c>
    </row>
    <row r="27" spans="1:16" ht="12.75">
      <c r="A27" s="16"/>
      <c r="B27" s="9"/>
      <c r="C27" s="10" t="s">
        <v>95</v>
      </c>
      <c r="D27" s="27">
        <f t="shared" si="3"/>
        <v>906.9510000000001</v>
      </c>
      <c r="E27" s="27">
        <v>82.844</v>
      </c>
      <c r="F27" s="27">
        <v>20.91</v>
      </c>
      <c r="G27" s="27">
        <v>143.483</v>
      </c>
      <c r="H27" s="27">
        <v>186.598</v>
      </c>
      <c r="I27" s="27">
        <v>40.011</v>
      </c>
      <c r="J27" s="27">
        <v>103.754</v>
      </c>
      <c r="K27" s="27">
        <v>204.09</v>
      </c>
      <c r="L27" s="27">
        <v>41.621</v>
      </c>
      <c r="M27" s="27">
        <v>41.82</v>
      </c>
      <c r="N27" s="27">
        <v>41.82</v>
      </c>
      <c r="O27" s="27">
        <v>0</v>
      </c>
      <c r="P27" s="27">
        <v>0</v>
      </c>
    </row>
    <row r="28" spans="1:16" ht="12.75">
      <c r="A28" s="16"/>
      <c r="B28" s="9"/>
      <c r="C28" s="10" t="s">
        <v>10</v>
      </c>
      <c r="D28" s="27">
        <f t="shared" si="3"/>
        <v>523.50738</v>
      </c>
      <c r="E28" s="27">
        <v>0.02232</v>
      </c>
      <c r="F28" s="27">
        <v>38.225</v>
      </c>
      <c r="G28" s="27">
        <v>57.368</v>
      </c>
      <c r="H28" s="27">
        <v>19.09985</v>
      </c>
      <c r="I28" s="27">
        <v>95.62597</v>
      </c>
      <c r="J28" s="27">
        <v>112.59061</v>
      </c>
      <c r="K28" s="27">
        <v>47.45053</v>
      </c>
      <c r="L28" s="27">
        <v>57.3265</v>
      </c>
      <c r="M28" s="27">
        <v>38.419599999999996</v>
      </c>
      <c r="N28" s="27">
        <v>0</v>
      </c>
      <c r="O28" s="27">
        <v>19.1125</v>
      </c>
      <c r="P28" s="27">
        <v>38.2665</v>
      </c>
    </row>
    <row r="29" spans="1:16" ht="12.75">
      <c r="A29" s="16"/>
      <c r="B29" s="9"/>
      <c r="C29" s="10" t="s">
        <v>129</v>
      </c>
      <c r="D29" s="27">
        <f t="shared" si="3"/>
        <v>194.98953999999998</v>
      </c>
      <c r="E29" s="27">
        <v>0</v>
      </c>
      <c r="F29" s="27">
        <v>0</v>
      </c>
      <c r="G29" s="27">
        <v>0</v>
      </c>
      <c r="H29" s="27">
        <v>38.5</v>
      </c>
      <c r="I29" s="27">
        <v>0</v>
      </c>
      <c r="J29" s="27">
        <v>38.34974</v>
      </c>
      <c r="K29" s="27">
        <v>0</v>
      </c>
      <c r="L29" s="27">
        <v>19.25</v>
      </c>
      <c r="M29" s="27">
        <v>0</v>
      </c>
      <c r="N29" s="27">
        <v>38.3663</v>
      </c>
      <c r="O29" s="27">
        <v>0</v>
      </c>
      <c r="P29" s="27">
        <v>60.5235</v>
      </c>
    </row>
    <row r="30" spans="1:16" ht="12.75">
      <c r="A30" s="16"/>
      <c r="B30" s="9"/>
      <c r="C30" s="10" t="s">
        <v>11</v>
      </c>
      <c r="D30" s="27">
        <f t="shared" si="3"/>
        <v>0.021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0.021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</row>
    <row r="31" spans="1:16" ht="12.75">
      <c r="A31" s="16"/>
      <c r="B31" s="9"/>
      <c r="C31" s="10" t="s">
        <v>81</v>
      </c>
      <c r="D31" s="27">
        <f t="shared" si="3"/>
        <v>902.6934800000001</v>
      </c>
      <c r="E31" s="27">
        <v>38.203</v>
      </c>
      <c r="F31" s="27">
        <v>134.49823</v>
      </c>
      <c r="G31" s="27">
        <v>205.3862</v>
      </c>
      <c r="H31" s="27">
        <v>58.065</v>
      </c>
      <c r="I31" s="27">
        <v>227.894</v>
      </c>
      <c r="J31" s="27">
        <v>122.6883</v>
      </c>
      <c r="K31" s="27">
        <v>96.79125</v>
      </c>
      <c r="L31" s="27">
        <v>0</v>
      </c>
      <c r="M31" s="27">
        <v>0</v>
      </c>
      <c r="N31" s="27">
        <v>0</v>
      </c>
      <c r="O31" s="27">
        <v>0</v>
      </c>
      <c r="P31" s="27">
        <v>19.1675</v>
      </c>
    </row>
    <row r="32" spans="1:16" ht="12.75">
      <c r="A32" s="16"/>
      <c r="B32" s="9"/>
      <c r="C32" s="10" t="s">
        <v>12</v>
      </c>
      <c r="D32" s="27">
        <f t="shared" si="3"/>
        <v>19.1015</v>
      </c>
      <c r="E32" s="27">
        <v>0</v>
      </c>
      <c r="F32" s="27">
        <v>0</v>
      </c>
      <c r="G32" s="27">
        <v>0</v>
      </c>
      <c r="H32" s="27">
        <v>19.1015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</row>
    <row r="33" spans="1:16" ht="12.75">
      <c r="A33" s="16"/>
      <c r="B33" s="9"/>
      <c r="C33" s="10" t="s">
        <v>96</v>
      </c>
      <c r="D33" s="27">
        <f t="shared" si="3"/>
        <v>0.1753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0.1753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</row>
    <row r="34" spans="1:16" ht="12.75">
      <c r="A34" s="16"/>
      <c r="B34" s="9"/>
      <c r="C34" s="10" t="s">
        <v>20</v>
      </c>
      <c r="D34" s="27">
        <f t="shared" si="3"/>
        <v>591.40906</v>
      </c>
      <c r="E34" s="27">
        <v>0</v>
      </c>
      <c r="F34" s="27">
        <v>38.335</v>
      </c>
      <c r="G34" s="27">
        <v>166.94942</v>
      </c>
      <c r="H34" s="27">
        <v>90.4255</v>
      </c>
      <c r="I34" s="27">
        <v>57.49172</v>
      </c>
      <c r="J34" s="27">
        <v>180.77257</v>
      </c>
      <c r="K34" s="27">
        <v>19.1675</v>
      </c>
      <c r="L34" s="27">
        <v>38.26735</v>
      </c>
      <c r="M34" s="27">
        <v>0</v>
      </c>
      <c r="N34" s="27">
        <v>0</v>
      </c>
      <c r="O34" s="27">
        <v>0</v>
      </c>
      <c r="P34" s="27">
        <v>0</v>
      </c>
    </row>
    <row r="35" spans="1:16" ht="12.75">
      <c r="A35" s="16"/>
      <c r="B35" s="9"/>
      <c r="C35" s="10" t="s">
        <v>120</v>
      </c>
      <c r="D35" s="27">
        <f t="shared" si="3"/>
        <v>173.652</v>
      </c>
      <c r="E35" s="27">
        <v>0</v>
      </c>
      <c r="F35" s="27">
        <v>0</v>
      </c>
      <c r="G35" s="27">
        <v>19.14</v>
      </c>
      <c r="H35" s="27">
        <v>19.14</v>
      </c>
      <c r="I35" s="27">
        <v>19.14</v>
      </c>
      <c r="J35" s="27">
        <v>19.14</v>
      </c>
      <c r="K35" s="27">
        <v>19.14</v>
      </c>
      <c r="L35" s="27">
        <v>19.14</v>
      </c>
      <c r="M35" s="27">
        <v>19.836</v>
      </c>
      <c r="N35" s="27">
        <v>38.976</v>
      </c>
      <c r="O35" s="27">
        <v>0</v>
      </c>
      <c r="P35" s="27">
        <v>0</v>
      </c>
    </row>
    <row r="36" spans="1:16" ht="12.75">
      <c r="A36" s="16"/>
      <c r="B36" s="9"/>
      <c r="C36" s="10" t="s">
        <v>13</v>
      </c>
      <c r="D36" s="27">
        <f t="shared" si="3"/>
        <v>4182.82139</v>
      </c>
      <c r="E36" s="27">
        <v>232.583</v>
      </c>
      <c r="F36" s="27">
        <v>463.76413</v>
      </c>
      <c r="G36" s="27">
        <v>269.3451</v>
      </c>
      <c r="H36" s="27">
        <v>558.9774100000001</v>
      </c>
      <c r="I36" s="27">
        <v>139.07835999999998</v>
      </c>
      <c r="J36" s="27">
        <v>1372.7813700000002</v>
      </c>
      <c r="K36" s="27">
        <v>428.0501</v>
      </c>
      <c r="L36" s="27">
        <v>343.11438</v>
      </c>
      <c r="M36" s="27">
        <v>274.65954</v>
      </c>
      <c r="N36" s="27">
        <v>62.133</v>
      </c>
      <c r="O36" s="27">
        <v>0</v>
      </c>
      <c r="P36" s="27">
        <v>38.335</v>
      </c>
    </row>
    <row r="37" spans="1:16" ht="12.75">
      <c r="A37" s="16"/>
      <c r="B37" s="9"/>
      <c r="C37" s="10" t="s">
        <v>85</v>
      </c>
      <c r="D37" s="27">
        <f t="shared" si="3"/>
        <v>1658.0131700000002</v>
      </c>
      <c r="E37" s="27">
        <v>76.4</v>
      </c>
      <c r="F37" s="27">
        <v>217.127</v>
      </c>
      <c r="G37" s="27">
        <v>534.97251</v>
      </c>
      <c r="H37" s="27">
        <v>313.10481</v>
      </c>
      <c r="I37" s="27">
        <v>121.5535</v>
      </c>
      <c r="J37" s="27">
        <v>54.15711</v>
      </c>
      <c r="K37" s="27">
        <v>260.97048</v>
      </c>
      <c r="L37" s="27">
        <v>54.082730000000005</v>
      </c>
      <c r="M37" s="27">
        <v>0</v>
      </c>
      <c r="N37" s="27">
        <v>25.64503</v>
      </c>
      <c r="O37" s="27">
        <v>0</v>
      </c>
      <c r="P37" s="27">
        <v>0</v>
      </c>
    </row>
    <row r="38" spans="1:16" ht="12.75">
      <c r="A38" s="16"/>
      <c r="B38" s="9"/>
      <c r="C38" s="10" t="s">
        <v>113</v>
      </c>
      <c r="D38" s="27">
        <f t="shared" si="3"/>
        <v>419.30235</v>
      </c>
      <c r="E38" s="27">
        <v>0</v>
      </c>
      <c r="F38" s="27">
        <v>57.3045</v>
      </c>
      <c r="G38" s="27">
        <v>0</v>
      </c>
      <c r="H38" s="27">
        <v>0</v>
      </c>
      <c r="I38" s="27">
        <v>3.54195</v>
      </c>
      <c r="J38" s="27">
        <v>179.98156</v>
      </c>
      <c r="K38" s="27">
        <v>134.85021</v>
      </c>
      <c r="L38" s="27">
        <v>38.09767</v>
      </c>
      <c r="M38" s="27">
        <v>5.52646</v>
      </c>
      <c r="N38" s="27">
        <v>0</v>
      </c>
      <c r="O38" s="27">
        <v>0</v>
      </c>
      <c r="P38" s="27">
        <v>0</v>
      </c>
    </row>
    <row r="39" spans="1:16" ht="12.75">
      <c r="A39" s="16"/>
      <c r="B39" s="9"/>
      <c r="C39" s="10" t="s">
        <v>97</v>
      </c>
      <c r="D39" s="27">
        <f t="shared" si="3"/>
        <v>38.335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38.335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</row>
    <row r="40" spans="1:16" ht="12.75">
      <c r="A40" s="16"/>
      <c r="B40" s="9"/>
      <c r="C40" s="10" t="s">
        <v>121</v>
      </c>
      <c r="D40" s="27">
        <f t="shared" si="3"/>
        <v>59.3883</v>
      </c>
      <c r="E40" s="27">
        <v>0</v>
      </c>
      <c r="F40" s="27">
        <v>0</v>
      </c>
      <c r="G40" s="27">
        <v>19.7961</v>
      </c>
      <c r="H40" s="27">
        <v>19.7961</v>
      </c>
      <c r="I40" s="27">
        <v>0</v>
      </c>
      <c r="J40" s="27">
        <v>19.7961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</row>
    <row r="41" spans="1:16" ht="12.75">
      <c r="A41" s="16"/>
      <c r="B41" s="9"/>
      <c r="C41" s="10" t="s">
        <v>15</v>
      </c>
      <c r="D41" s="27">
        <f t="shared" si="3"/>
        <v>1638.38627</v>
      </c>
      <c r="E41" s="27">
        <v>167.28</v>
      </c>
      <c r="F41" s="27">
        <v>145.773</v>
      </c>
      <c r="G41" s="27">
        <v>233.02439999999999</v>
      </c>
      <c r="H41" s="27">
        <v>181.54905</v>
      </c>
      <c r="I41" s="27">
        <v>125.062</v>
      </c>
      <c r="J41" s="27">
        <v>59.93529</v>
      </c>
      <c r="K41" s="27">
        <v>287.64753</v>
      </c>
      <c r="L41" s="27">
        <v>187.195</v>
      </c>
      <c r="M41" s="27">
        <v>83.64</v>
      </c>
      <c r="N41" s="27">
        <v>0</v>
      </c>
      <c r="O41" s="27">
        <v>167.28</v>
      </c>
      <c r="P41" s="27">
        <v>0</v>
      </c>
    </row>
    <row r="42" spans="1:16" ht="12.75">
      <c r="A42" s="16"/>
      <c r="B42" s="9"/>
      <c r="C42" s="10" t="s">
        <v>130</v>
      </c>
      <c r="D42" s="27">
        <f t="shared" si="3"/>
        <v>104.2192</v>
      </c>
      <c r="E42" s="27">
        <v>0</v>
      </c>
      <c r="F42" s="27">
        <v>0</v>
      </c>
      <c r="G42" s="27">
        <v>0</v>
      </c>
      <c r="H42" s="27">
        <v>55.39914</v>
      </c>
      <c r="I42" s="27">
        <v>19.184</v>
      </c>
      <c r="J42" s="27">
        <v>10.45206</v>
      </c>
      <c r="K42" s="27">
        <v>19.184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</row>
    <row r="43" spans="1:16" ht="12.75">
      <c r="A43" s="16"/>
      <c r="B43" s="9"/>
      <c r="C43" s="10" t="s">
        <v>88</v>
      </c>
      <c r="D43" s="27">
        <f t="shared" si="3"/>
        <v>0.869</v>
      </c>
      <c r="E43" s="27">
        <v>0.013</v>
      </c>
      <c r="F43" s="27">
        <v>0.0875</v>
      </c>
      <c r="G43" s="27">
        <v>0.0375</v>
      </c>
      <c r="H43" s="27">
        <v>0.255</v>
      </c>
      <c r="I43" s="27">
        <v>0.207</v>
      </c>
      <c r="J43" s="27">
        <v>0.0895</v>
      </c>
      <c r="K43" s="27">
        <v>0.0645</v>
      </c>
      <c r="L43" s="27">
        <v>0.0585</v>
      </c>
      <c r="M43" s="27">
        <v>0.0505</v>
      </c>
      <c r="N43" s="27">
        <v>0.006</v>
      </c>
      <c r="O43" s="27">
        <v>0</v>
      </c>
      <c r="P43" s="27">
        <v>0</v>
      </c>
    </row>
    <row r="44" spans="1:16" ht="12.75">
      <c r="A44" s="16"/>
      <c r="B44" s="9"/>
      <c r="C44" s="10" t="s">
        <v>92</v>
      </c>
      <c r="D44" s="27">
        <f t="shared" si="3"/>
        <v>19.162110000000002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19.162110000000002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</row>
    <row r="45" spans="1:16" ht="12.75">
      <c r="A45" s="16"/>
      <c r="B45" s="9"/>
      <c r="C45" s="10" t="s">
        <v>17</v>
      </c>
      <c r="D45" s="27">
        <f t="shared" si="3"/>
        <v>1847.5695300000002</v>
      </c>
      <c r="E45" s="27">
        <v>19.09974</v>
      </c>
      <c r="F45" s="27">
        <v>119.07664</v>
      </c>
      <c r="G45" s="27">
        <v>323.75614</v>
      </c>
      <c r="H45" s="27">
        <v>374.40606</v>
      </c>
      <c r="I45" s="27">
        <v>284.38884</v>
      </c>
      <c r="J45" s="27">
        <v>371.02085999999997</v>
      </c>
      <c r="K45" s="27">
        <v>251.46185</v>
      </c>
      <c r="L45" s="27">
        <v>85.19189999999999</v>
      </c>
      <c r="M45" s="27">
        <v>0</v>
      </c>
      <c r="N45" s="27">
        <v>19.1675</v>
      </c>
      <c r="O45" s="27">
        <v>0</v>
      </c>
      <c r="P45" s="27">
        <v>0</v>
      </c>
    </row>
    <row r="46" spans="1:16" ht="12.75">
      <c r="A46" s="16"/>
      <c r="B46" s="9"/>
      <c r="C46" s="10" t="s">
        <v>90</v>
      </c>
      <c r="D46" s="27">
        <f t="shared" si="3"/>
        <v>347.41128000000003</v>
      </c>
      <c r="E46" s="27">
        <v>0</v>
      </c>
      <c r="F46" s="27">
        <v>38.966</v>
      </c>
      <c r="G46" s="27">
        <v>19.8645</v>
      </c>
      <c r="H46" s="27">
        <v>77.80078</v>
      </c>
      <c r="I46" s="27">
        <v>39.032</v>
      </c>
      <c r="J46" s="27">
        <v>19.04375</v>
      </c>
      <c r="K46" s="27">
        <v>76.406</v>
      </c>
      <c r="L46" s="27">
        <v>19.167</v>
      </c>
      <c r="M46" s="27">
        <v>0</v>
      </c>
      <c r="N46" s="27">
        <v>57.13125</v>
      </c>
      <c r="O46" s="27">
        <v>0</v>
      </c>
      <c r="P46" s="27">
        <v>0</v>
      </c>
    </row>
    <row r="47" spans="1:16" ht="12.75">
      <c r="A47" s="16"/>
      <c r="B47" s="9"/>
      <c r="C47" s="10" t="s">
        <v>100</v>
      </c>
      <c r="D47" s="27">
        <f t="shared" si="3"/>
        <v>39.8918</v>
      </c>
      <c r="E47" s="27">
        <v>19.1125</v>
      </c>
      <c r="F47" s="27">
        <v>0</v>
      </c>
      <c r="G47" s="27">
        <v>0</v>
      </c>
      <c r="H47" s="27">
        <v>1.6668</v>
      </c>
      <c r="I47" s="27">
        <v>0</v>
      </c>
      <c r="J47" s="27">
        <v>19.1125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</row>
    <row r="48" spans="1:16" ht="12.75">
      <c r="A48" s="16"/>
      <c r="B48" s="9"/>
      <c r="C48" s="10" t="s">
        <v>18</v>
      </c>
      <c r="D48" s="27">
        <f t="shared" si="3"/>
        <v>2116.63054</v>
      </c>
      <c r="E48" s="27">
        <v>207.9</v>
      </c>
      <c r="F48" s="27">
        <v>309.65984000000003</v>
      </c>
      <c r="G48" s="27">
        <v>416.16284</v>
      </c>
      <c r="H48" s="27">
        <v>208.694</v>
      </c>
      <c r="I48" s="27">
        <v>209.04928</v>
      </c>
      <c r="J48" s="27">
        <v>207.914</v>
      </c>
      <c r="K48" s="27">
        <v>208.694</v>
      </c>
      <c r="L48" s="27">
        <v>208.3</v>
      </c>
      <c r="M48" s="27">
        <v>140.25657999999999</v>
      </c>
      <c r="N48" s="27">
        <v>0</v>
      </c>
      <c r="O48" s="27">
        <v>0</v>
      </c>
      <c r="P48" s="27">
        <v>0</v>
      </c>
    </row>
    <row r="49" spans="1:16" ht="12.75">
      <c r="A49" s="16"/>
      <c r="B49" s="9"/>
      <c r="C49" s="10" t="s">
        <v>101</v>
      </c>
      <c r="D49" s="27">
        <f t="shared" si="3"/>
        <v>181.91774</v>
      </c>
      <c r="E49" s="27">
        <v>0</v>
      </c>
      <c r="F49" s="27">
        <v>0</v>
      </c>
      <c r="G49" s="27">
        <v>0</v>
      </c>
      <c r="H49" s="27">
        <v>82.84</v>
      </c>
      <c r="I49" s="27">
        <v>60.51974</v>
      </c>
      <c r="J49" s="27">
        <v>0</v>
      </c>
      <c r="K49" s="27">
        <v>0.223</v>
      </c>
      <c r="L49" s="27">
        <v>0</v>
      </c>
      <c r="M49" s="27">
        <v>0</v>
      </c>
      <c r="N49" s="27">
        <v>0</v>
      </c>
      <c r="O49" s="27">
        <v>0</v>
      </c>
      <c r="P49" s="27">
        <v>38.335</v>
      </c>
    </row>
    <row r="50" spans="1:16" ht="12.75">
      <c r="A50" s="16"/>
      <c r="B50" s="9"/>
      <c r="C50" s="10" t="s">
        <v>118</v>
      </c>
      <c r="D50" s="27">
        <f t="shared" si="3"/>
        <v>76.406</v>
      </c>
      <c r="E50" s="27">
        <v>0</v>
      </c>
      <c r="F50" s="27">
        <v>19.1015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19.1015</v>
      </c>
      <c r="M50" s="27">
        <v>19.1015</v>
      </c>
      <c r="N50" s="27">
        <v>0</v>
      </c>
      <c r="O50" s="27">
        <v>0</v>
      </c>
      <c r="P50" s="27">
        <v>19.1015</v>
      </c>
    </row>
    <row r="51" spans="1:16" ht="12.75">
      <c r="A51" s="16"/>
      <c r="B51" s="9"/>
      <c r="C51" s="10" t="s">
        <v>87</v>
      </c>
      <c r="D51" s="27">
        <f t="shared" si="3"/>
        <v>1688.6552600000002</v>
      </c>
      <c r="E51" s="27">
        <v>95.5075</v>
      </c>
      <c r="F51" s="27">
        <v>267.43546000000003</v>
      </c>
      <c r="G51" s="27">
        <v>272.54220000000004</v>
      </c>
      <c r="H51" s="27">
        <v>67.6212</v>
      </c>
      <c r="I51" s="27">
        <v>152.806</v>
      </c>
      <c r="J51" s="27">
        <v>392.46653999999995</v>
      </c>
      <c r="K51" s="27">
        <v>252.64804999999998</v>
      </c>
      <c r="L51" s="27">
        <v>38.203</v>
      </c>
      <c r="M51" s="27">
        <v>71.97281</v>
      </c>
      <c r="N51" s="27">
        <v>77.4525</v>
      </c>
      <c r="O51" s="27">
        <v>0</v>
      </c>
      <c r="P51" s="27">
        <v>0</v>
      </c>
    </row>
    <row r="52" spans="1:16" ht="12.75">
      <c r="A52" s="16"/>
      <c r="B52" s="9"/>
      <c r="C52" s="10" t="s">
        <v>134</v>
      </c>
      <c r="D52" s="27">
        <f t="shared" si="3"/>
        <v>12.36281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12.36281</v>
      </c>
      <c r="M52" s="27">
        <v>0</v>
      </c>
      <c r="N52" s="27">
        <v>0</v>
      </c>
      <c r="O52" s="27">
        <v>0</v>
      </c>
      <c r="P52" s="27">
        <v>0</v>
      </c>
    </row>
    <row r="53" spans="1:16" ht="12.75">
      <c r="A53" s="16"/>
      <c r="B53" s="9"/>
      <c r="C53" s="10" t="s">
        <v>19</v>
      </c>
      <c r="D53" s="27">
        <f t="shared" si="3"/>
        <v>7110.267</v>
      </c>
      <c r="E53" s="27">
        <v>1867.9515</v>
      </c>
      <c r="F53" s="27">
        <v>2510.6875</v>
      </c>
      <c r="G53" s="27">
        <v>562.394</v>
      </c>
      <c r="H53" s="27">
        <v>200.855</v>
      </c>
      <c r="I53" s="27">
        <v>964.104</v>
      </c>
      <c r="J53" s="27">
        <v>200.855</v>
      </c>
      <c r="K53" s="27">
        <v>241.026</v>
      </c>
      <c r="L53" s="27">
        <v>100.4275</v>
      </c>
      <c r="M53" s="27">
        <v>0</v>
      </c>
      <c r="N53" s="27">
        <v>461.9665</v>
      </c>
      <c r="O53" s="27">
        <v>0</v>
      </c>
      <c r="P53" s="27">
        <v>0</v>
      </c>
    </row>
    <row r="54" spans="1:16" ht="12.75">
      <c r="A54" s="16"/>
      <c r="B54" s="9"/>
      <c r="C54" s="10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2.75">
      <c r="A55" s="16"/>
      <c r="B55" s="7" t="s">
        <v>39</v>
      </c>
      <c r="C55" s="8" t="s">
        <v>40</v>
      </c>
      <c r="D55" s="11">
        <f>SUM(E55:P55)</f>
        <v>92376.11857</v>
      </c>
      <c r="E55" s="30">
        <f aca="true" t="shared" si="4" ref="E55:P55">SUM(E56:E69)</f>
        <v>8455.09942</v>
      </c>
      <c r="F55" s="30">
        <f t="shared" si="4"/>
        <v>7554.2518</v>
      </c>
      <c r="G55" s="30">
        <f t="shared" si="4"/>
        <v>8145.69896</v>
      </c>
      <c r="H55" s="30">
        <f t="shared" si="4"/>
        <v>6513.44288</v>
      </c>
      <c r="I55" s="30">
        <f t="shared" si="4"/>
        <v>7450.369520000001</v>
      </c>
      <c r="J55" s="30">
        <f t="shared" si="4"/>
        <v>6555.00115</v>
      </c>
      <c r="K55" s="30">
        <f t="shared" si="4"/>
        <v>6300.69354</v>
      </c>
      <c r="L55" s="30">
        <f t="shared" si="4"/>
        <v>6694.993380000001</v>
      </c>
      <c r="M55" s="30">
        <f t="shared" si="4"/>
        <v>7921.81437</v>
      </c>
      <c r="N55" s="30">
        <f t="shared" si="4"/>
        <v>10475.30873</v>
      </c>
      <c r="O55" s="30">
        <f t="shared" si="4"/>
        <v>7731.192799999999</v>
      </c>
      <c r="P55" s="30">
        <f t="shared" si="4"/>
        <v>8578.25202</v>
      </c>
    </row>
    <row r="56" spans="1:16" ht="12.75">
      <c r="A56" s="16"/>
      <c r="B56" s="27"/>
      <c r="C56" s="27" t="s">
        <v>122</v>
      </c>
      <c r="D56" s="27">
        <f>SUM(E56:P56)</f>
        <v>103.65675999999999</v>
      </c>
      <c r="E56" s="27">
        <v>0</v>
      </c>
      <c r="F56" s="27">
        <v>0</v>
      </c>
      <c r="G56" s="27">
        <v>51.73728</v>
      </c>
      <c r="H56" s="27">
        <v>0</v>
      </c>
      <c r="I56" s="27">
        <v>0</v>
      </c>
      <c r="J56" s="27">
        <v>0</v>
      </c>
      <c r="K56" s="27">
        <v>51.91948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</row>
    <row r="57" spans="1:16" ht="12.75">
      <c r="A57" s="16"/>
      <c r="B57" s="31"/>
      <c r="C57" s="27" t="s">
        <v>6</v>
      </c>
      <c r="D57" s="27">
        <f aca="true" t="shared" si="5" ref="D57:D69">SUM(E57:P57)</f>
        <v>3500.37505</v>
      </c>
      <c r="E57" s="27">
        <v>220.7643</v>
      </c>
      <c r="F57" s="27">
        <v>159.15828</v>
      </c>
      <c r="G57" s="27">
        <v>203.65801000000002</v>
      </c>
      <c r="H57" s="27">
        <v>260.18582000000004</v>
      </c>
      <c r="I57" s="27">
        <v>198.56145</v>
      </c>
      <c r="J57" s="27">
        <v>242.53448999999998</v>
      </c>
      <c r="K57" s="27">
        <v>310.83086</v>
      </c>
      <c r="L57" s="27">
        <v>338.90213</v>
      </c>
      <c r="M57" s="27">
        <v>436.86732</v>
      </c>
      <c r="N57" s="27">
        <v>295.81554</v>
      </c>
      <c r="O57" s="27">
        <v>402.86992</v>
      </c>
      <c r="P57" s="27">
        <v>430.22693</v>
      </c>
    </row>
    <row r="58" spans="1:16" ht="12.75">
      <c r="A58" s="16"/>
      <c r="B58" s="27"/>
      <c r="C58" s="27" t="s">
        <v>140</v>
      </c>
      <c r="D58" s="27">
        <f t="shared" si="5"/>
        <v>0.1312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0.0072</v>
      </c>
      <c r="N58" s="27">
        <v>0.124</v>
      </c>
      <c r="O58" s="27">
        <v>0</v>
      </c>
      <c r="P58" s="27">
        <v>0</v>
      </c>
    </row>
    <row r="59" spans="1:16" ht="12.75">
      <c r="A59" s="16"/>
      <c r="B59" s="27"/>
      <c r="C59" s="27" t="s">
        <v>7</v>
      </c>
      <c r="D59" s="27">
        <f t="shared" si="5"/>
        <v>12234.44563</v>
      </c>
      <c r="E59" s="27">
        <v>1076.9443</v>
      </c>
      <c r="F59" s="27">
        <v>1024.7346</v>
      </c>
      <c r="G59" s="27">
        <v>1098.47488</v>
      </c>
      <c r="H59" s="27">
        <v>1020.8095699999999</v>
      </c>
      <c r="I59" s="27">
        <v>962.13001</v>
      </c>
      <c r="J59" s="27">
        <v>1071.57852</v>
      </c>
      <c r="K59" s="27">
        <v>995.46231</v>
      </c>
      <c r="L59" s="27">
        <v>947.58668</v>
      </c>
      <c r="M59" s="27">
        <v>1043.1341400000001</v>
      </c>
      <c r="N59" s="27">
        <v>827.0090600000001</v>
      </c>
      <c r="O59" s="27">
        <v>941.61377</v>
      </c>
      <c r="P59" s="27">
        <v>1224.9677900000002</v>
      </c>
    </row>
    <row r="60" spans="1:16" ht="12.75">
      <c r="A60" s="16"/>
      <c r="B60" s="27"/>
      <c r="C60" s="27" t="s">
        <v>8</v>
      </c>
      <c r="D60" s="27">
        <f t="shared" si="5"/>
        <v>9.375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9.375</v>
      </c>
    </row>
    <row r="61" spans="1:16" ht="12.75">
      <c r="A61" s="16"/>
      <c r="B61" s="27"/>
      <c r="C61" s="27" t="s">
        <v>9</v>
      </c>
      <c r="D61" s="27">
        <f t="shared" si="5"/>
        <v>30703.093820000006</v>
      </c>
      <c r="E61" s="27">
        <v>4888.06518</v>
      </c>
      <c r="F61" s="27">
        <v>2720.3814700000003</v>
      </c>
      <c r="G61" s="27">
        <v>2972.94604</v>
      </c>
      <c r="H61" s="27">
        <v>2246.70085</v>
      </c>
      <c r="I61" s="27">
        <v>1971.1517099999999</v>
      </c>
      <c r="J61" s="27">
        <v>2247.12959</v>
      </c>
      <c r="K61" s="27">
        <v>1527.62337</v>
      </c>
      <c r="L61" s="27">
        <v>1574.8958300000002</v>
      </c>
      <c r="M61" s="27">
        <v>2256.1670099999997</v>
      </c>
      <c r="N61" s="27">
        <v>2881.32573</v>
      </c>
      <c r="O61" s="27">
        <v>2264.7995499999997</v>
      </c>
      <c r="P61" s="27">
        <v>3151.90749</v>
      </c>
    </row>
    <row r="62" spans="1:16" ht="12.75">
      <c r="A62" s="16"/>
      <c r="B62" s="27"/>
      <c r="C62" s="27" t="s">
        <v>11</v>
      </c>
      <c r="D62" s="27">
        <f t="shared" si="5"/>
        <v>4205.87946</v>
      </c>
      <c r="E62" s="27">
        <v>278.77134</v>
      </c>
      <c r="F62" s="27">
        <v>155.30823</v>
      </c>
      <c r="G62" s="27">
        <v>238.85506</v>
      </c>
      <c r="H62" s="27">
        <v>196.27501</v>
      </c>
      <c r="I62" s="27">
        <v>283.98739</v>
      </c>
      <c r="J62" s="27">
        <v>130.68359</v>
      </c>
      <c r="K62" s="27">
        <v>573.44323</v>
      </c>
      <c r="L62" s="27">
        <v>574.1171800000001</v>
      </c>
      <c r="M62" s="27">
        <v>417.54481</v>
      </c>
      <c r="N62" s="27">
        <v>439.12484</v>
      </c>
      <c r="O62" s="27">
        <v>496.17647</v>
      </c>
      <c r="P62" s="27">
        <v>421.59231</v>
      </c>
    </row>
    <row r="63" spans="1:16" ht="12.75">
      <c r="A63" s="16"/>
      <c r="B63" s="27"/>
      <c r="C63" s="27" t="s">
        <v>85</v>
      </c>
      <c r="D63" s="27">
        <f t="shared" si="5"/>
        <v>33.76967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17.01785</v>
      </c>
      <c r="M63" s="27">
        <v>0</v>
      </c>
      <c r="N63" s="27">
        <v>0</v>
      </c>
      <c r="O63" s="27">
        <v>0</v>
      </c>
      <c r="P63" s="27">
        <v>16.75182</v>
      </c>
    </row>
    <row r="64" spans="1:16" ht="12.75">
      <c r="A64" s="16"/>
      <c r="B64" s="27"/>
      <c r="C64" s="27" t="s">
        <v>86</v>
      </c>
      <c r="D64" s="27">
        <f t="shared" si="5"/>
        <v>5642.555850000001</v>
      </c>
      <c r="E64" s="27">
        <v>0</v>
      </c>
      <c r="F64" s="27">
        <v>1.71571</v>
      </c>
      <c r="G64" s="27">
        <v>0.9381799999999999</v>
      </c>
      <c r="H64" s="27">
        <v>46.879940000000005</v>
      </c>
      <c r="I64" s="27">
        <v>789.92488</v>
      </c>
      <c r="J64" s="27">
        <v>534.57552</v>
      </c>
      <c r="K64" s="27">
        <v>583.9797</v>
      </c>
      <c r="L64" s="27">
        <v>814.8951500000001</v>
      </c>
      <c r="M64" s="27">
        <v>580.68872</v>
      </c>
      <c r="N64" s="27">
        <v>724.7885799999999</v>
      </c>
      <c r="O64" s="27">
        <v>762.8679599999999</v>
      </c>
      <c r="P64" s="27">
        <v>801.30151</v>
      </c>
    </row>
    <row r="65" spans="1:16" ht="12.75">
      <c r="A65" s="16"/>
      <c r="B65" s="27"/>
      <c r="C65" s="27" t="s">
        <v>88</v>
      </c>
      <c r="D65" s="27">
        <f t="shared" si="5"/>
        <v>2864.65854</v>
      </c>
      <c r="E65" s="27">
        <v>230.75298</v>
      </c>
      <c r="F65" s="27">
        <v>247.13048999999998</v>
      </c>
      <c r="G65" s="27">
        <v>177.34344000000002</v>
      </c>
      <c r="H65" s="27">
        <v>138.44663</v>
      </c>
      <c r="I65" s="27">
        <v>121.9157</v>
      </c>
      <c r="J65" s="27">
        <v>157.31892000000002</v>
      </c>
      <c r="K65" s="27">
        <v>250.65631</v>
      </c>
      <c r="L65" s="27">
        <v>320.01632</v>
      </c>
      <c r="M65" s="27">
        <v>347.09465</v>
      </c>
      <c r="N65" s="27">
        <v>387.17947</v>
      </c>
      <c r="O65" s="27">
        <v>285.82860999999997</v>
      </c>
      <c r="P65" s="27">
        <v>200.97502</v>
      </c>
    </row>
    <row r="66" spans="1:16" ht="12.75">
      <c r="A66" s="16"/>
      <c r="B66" s="27"/>
      <c r="C66" s="27" t="s">
        <v>16</v>
      </c>
      <c r="D66" s="27">
        <f t="shared" si="5"/>
        <v>5235.46849</v>
      </c>
      <c r="E66" s="27">
        <v>637.41993</v>
      </c>
      <c r="F66" s="27">
        <v>596.32631</v>
      </c>
      <c r="G66" s="27">
        <v>590.85457</v>
      </c>
      <c r="H66" s="27">
        <v>436.11568</v>
      </c>
      <c r="I66" s="27">
        <v>391.02688</v>
      </c>
      <c r="J66" s="27">
        <v>373.47967</v>
      </c>
      <c r="K66" s="27">
        <v>335.90473</v>
      </c>
      <c r="L66" s="27">
        <v>317.45129</v>
      </c>
      <c r="M66" s="27">
        <v>405.50635</v>
      </c>
      <c r="N66" s="27">
        <v>473.1055</v>
      </c>
      <c r="O66" s="27">
        <v>322.27539</v>
      </c>
      <c r="P66" s="27">
        <v>356.00219</v>
      </c>
    </row>
    <row r="67" spans="1:16" ht="12.75">
      <c r="A67" s="16"/>
      <c r="B67" s="27"/>
      <c r="C67" s="27" t="s">
        <v>90</v>
      </c>
      <c r="D67" s="27">
        <f t="shared" si="5"/>
        <v>25.66996</v>
      </c>
      <c r="E67" s="27">
        <v>0</v>
      </c>
      <c r="F67" s="27">
        <v>0</v>
      </c>
      <c r="G67" s="27">
        <v>25.66996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</row>
    <row r="68" spans="1:16" ht="12.75">
      <c r="A68" s="16"/>
      <c r="B68" s="27"/>
      <c r="C68" s="27" t="s">
        <v>87</v>
      </c>
      <c r="D68" s="27">
        <f t="shared" si="5"/>
        <v>2995.05832</v>
      </c>
      <c r="E68" s="27">
        <v>281.79644</v>
      </c>
      <c r="F68" s="27">
        <v>235.6969</v>
      </c>
      <c r="G68" s="27">
        <v>315.44209</v>
      </c>
      <c r="H68" s="27">
        <v>229.99129000000002</v>
      </c>
      <c r="I68" s="27">
        <v>248.58614</v>
      </c>
      <c r="J68" s="27">
        <v>250.00251</v>
      </c>
      <c r="K68" s="27">
        <v>174.26476</v>
      </c>
      <c r="L68" s="27">
        <v>194.29806</v>
      </c>
      <c r="M68" s="27">
        <v>266.62218</v>
      </c>
      <c r="N68" s="27">
        <v>321.967</v>
      </c>
      <c r="O68" s="27">
        <v>190.42396</v>
      </c>
      <c r="P68" s="27">
        <v>285.96699</v>
      </c>
    </row>
    <row r="69" spans="1:16" ht="12.75">
      <c r="A69" s="16"/>
      <c r="B69" s="27"/>
      <c r="C69" s="27" t="s">
        <v>19</v>
      </c>
      <c r="D69" s="27">
        <f t="shared" si="5"/>
        <v>24821.980819999997</v>
      </c>
      <c r="E69" s="27">
        <v>840.5849499999999</v>
      </c>
      <c r="F69" s="27">
        <v>2413.79981</v>
      </c>
      <c r="G69" s="27">
        <v>2469.77945</v>
      </c>
      <c r="H69" s="27">
        <v>1938.03809</v>
      </c>
      <c r="I69" s="27">
        <v>2483.08536</v>
      </c>
      <c r="J69" s="27">
        <v>1547.6983400000001</v>
      </c>
      <c r="K69" s="27">
        <v>1496.60879</v>
      </c>
      <c r="L69" s="27">
        <v>1595.81289</v>
      </c>
      <c r="M69" s="27">
        <v>2168.18199</v>
      </c>
      <c r="N69" s="27">
        <v>4124.869009999999</v>
      </c>
      <c r="O69" s="27">
        <v>2064.33717</v>
      </c>
      <c r="P69" s="27">
        <v>1679.18497</v>
      </c>
    </row>
    <row r="70" spans="1:16" ht="12.75">
      <c r="A70" s="1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20" ht="12.75">
      <c r="A71" s="16"/>
      <c r="B71" s="7" t="s">
        <v>41</v>
      </c>
      <c r="C71" s="8" t="s">
        <v>42</v>
      </c>
      <c r="D71" s="11">
        <f>SUM(E71:P71)</f>
        <v>2017.03272</v>
      </c>
      <c r="E71" s="11">
        <f aca="true" t="shared" si="6" ref="E71:P71">SUM(E72:E83)</f>
        <v>108.66344000000001</v>
      </c>
      <c r="F71" s="11">
        <f t="shared" si="6"/>
        <v>111.24972</v>
      </c>
      <c r="G71" s="11">
        <f t="shared" si="6"/>
        <v>123.5944</v>
      </c>
      <c r="H71" s="11">
        <f t="shared" si="6"/>
        <v>13.773959999999999</v>
      </c>
      <c r="I71" s="11">
        <f t="shared" si="6"/>
        <v>45.41682</v>
      </c>
      <c r="J71" s="11">
        <f t="shared" si="6"/>
        <v>2.9620900000000003</v>
      </c>
      <c r="K71" s="11">
        <f t="shared" si="6"/>
        <v>112.36662</v>
      </c>
      <c r="L71" s="11">
        <f t="shared" si="6"/>
        <v>419.73083999999994</v>
      </c>
      <c r="M71" s="11">
        <f t="shared" si="6"/>
        <v>349.74255</v>
      </c>
      <c r="N71" s="11">
        <f t="shared" si="6"/>
        <v>277.13695</v>
      </c>
      <c r="O71" s="11">
        <f t="shared" si="6"/>
        <v>192.5122</v>
      </c>
      <c r="P71" s="11">
        <f t="shared" si="6"/>
        <v>259.88313</v>
      </c>
      <c r="Q71" s="38"/>
      <c r="R71" s="38"/>
      <c r="S71" s="38"/>
      <c r="T71" s="38"/>
    </row>
    <row r="72" spans="1:16" ht="12.75">
      <c r="A72" s="16"/>
      <c r="B72" s="9"/>
      <c r="C72" s="10" t="s">
        <v>1</v>
      </c>
      <c r="D72" s="27">
        <f>SUM(E72:P72)</f>
        <v>11.33539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11.33539</v>
      </c>
    </row>
    <row r="73" spans="1:16" ht="12.75">
      <c r="A73" s="16"/>
      <c r="B73" s="9"/>
      <c r="C73" s="10" t="s">
        <v>84</v>
      </c>
      <c r="D73" s="27">
        <f aca="true" t="shared" si="7" ref="D73:D81">SUM(E73:P73)</f>
        <v>55.17978000000001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16.49279</v>
      </c>
      <c r="M73" s="27">
        <v>22.15639</v>
      </c>
      <c r="N73" s="27">
        <v>10.12429</v>
      </c>
      <c r="O73" s="27">
        <v>1.32813</v>
      </c>
      <c r="P73" s="27">
        <v>5.078180000000001</v>
      </c>
    </row>
    <row r="74" spans="1:16" ht="12.75">
      <c r="A74" s="16"/>
      <c r="B74" s="9"/>
      <c r="C74" s="10" t="s">
        <v>7</v>
      </c>
      <c r="D74" s="27">
        <f t="shared" si="7"/>
        <v>0.06434000000000001</v>
      </c>
      <c r="E74" s="27">
        <v>0</v>
      </c>
      <c r="F74" s="27">
        <v>0</v>
      </c>
      <c r="G74" s="27">
        <v>0</v>
      </c>
      <c r="H74" s="27">
        <v>0.06434000000000001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</row>
    <row r="75" spans="1:16" ht="12.75">
      <c r="A75" s="16"/>
      <c r="B75" s="9"/>
      <c r="C75" s="10" t="s">
        <v>9</v>
      </c>
      <c r="D75" s="27">
        <f t="shared" si="7"/>
        <v>1351.38347</v>
      </c>
      <c r="E75" s="27">
        <v>84.57494</v>
      </c>
      <c r="F75" s="27">
        <v>53.33473</v>
      </c>
      <c r="G75" s="27">
        <v>109.71667</v>
      </c>
      <c r="H75" s="27">
        <v>8.418709999999999</v>
      </c>
      <c r="I75" s="27">
        <v>45.41682</v>
      </c>
      <c r="J75" s="27">
        <v>2.9620900000000003</v>
      </c>
      <c r="K75" s="27">
        <v>110.1322</v>
      </c>
      <c r="L75" s="27">
        <v>216.83273</v>
      </c>
      <c r="M75" s="27">
        <v>168.53255</v>
      </c>
      <c r="N75" s="27">
        <v>220.21921</v>
      </c>
      <c r="O75" s="27">
        <v>155.25426000000002</v>
      </c>
      <c r="P75" s="27">
        <v>175.98856</v>
      </c>
    </row>
    <row r="76" spans="1:16" ht="12.75">
      <c r="A76" s="16"/>
      <c r="B76" s="9"/>
      <c r="C76" s="10" t="s">
        <v>10</v>
      </c>
      <c r="D76" s="27">
        <f t="shared" si="7"/>
        <v>462.15186000000006</v>
      </c>
      <c r="E76" s="27">
        <v>22.0909</v>
      </c>
      <c r="F76" s="27">
        <v>43.87499</v>
      </c>
      <c r="G76" s="27">
        <v>10.53409</v>
      </c>
      <c r="H76" s="27">
        <v>0</v>
      </c>
      <c r="I76" s="27">
        <v>0</v>
      </c>
      <c r="J76" s="27">
        <v>0</v>
      </c>
      <c r="K76" s="27">
        <v>0</v>
      </c>
      <c r="L76" s="27">
        <v>154.63629999999998</v>
      </c>
      <c r="M76" s="27">
        <v>132.5454</v>
      </c>
      <c r="N76" s="27">
        <v>32.33575</v>
      </c>
      <c r="O76" s="27">
        <v>22.044810000000002</v>
      </c>
      <c r="P76" s="27">
        <v>44.089620000000004</v>
      </c>
    </row>
    <row r="77" spans="1:16" ht="12.75">
      <c r="A77" s="16"/>
      <c r="B77" s="9"/>
      <c r="C77" s="10" t="s">
        <v>81</v>
      </c>
      <c r="D77" s="27">
        <f t="shared" si="7"/>
        <v>51.49519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26.600740000000002</v>
      </c>
      <c r="M77" s="27">
        <v>18.30536</v>
      </c>
      <c r="N77" s="27">
        <v>4.61454</v>
      </c>
      <c r="O77" s="27">
        <v>0</v>
      </c>
      <c r="P77" s="27">
        <v>1.97455</v>
      </c>
    </row>
    <row r="78" spans="1:16" ht="12.75">
      <c r="A78" s="16"/>
      <c r="B78" s="9"/>
      <c r="C78" s="10" t="s">
        <v>85</v>
      </c>
      <c r="D78" s="27">
        <f t="shared" si="7"/>
        <v>1.11273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1.11273</v>
      </c>
    </row>
    <row r="79" spans="1:16" ht="12.75">
      <c r="A79" s="16"/>
      <c r="B79" s="9"/>
      <c r="C79" s="10" t="s">
        <v>86</v>
      </c>
      <c r="D79" s="27">
        <f t="shared" si="7"/>
        <v>11.60483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11.60483</v>
      </c>
    </row>
    <row r="80" spans="1:16" ht="12.75">
      <c r="A80" s="16"/>
      <c r="B80" s="9"/>
      <c r="C80" s="10" t="s">
        <v>16</v>
      </c>
      <c r="D80" s="27">
        <f t="shared" si="7"/>
        <v>5.29091</v>
      </c>
      <c r="E80" s="27">
        <v>0</v>
      </c>
      <c r="F80" s="27">
        <v>0</v>
      </c>
      <c r="G80" s="27">
        <v>0</v>
      </c>
      <c r="H80" s="27">
        <v>5.29091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</row>
    <row r="81" spans="1:16" ht="12.75">
      <c r="A81" s="16"/>
      <c r="B81" s="9"/>
      <c r="C81" s="10" t="s">
        <v>100</v>
      </c>
      <c r="D81" s="27">
        <f t="shared" si="7"/>
        <v>4.4633899999999995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2.15277</v>
      </c>
      <c r="L81" s="27">
        <v>2.3106199999999997</v>
      </c>
      <c r="M81" s="27">
        <v>0</v>
      </c>
      <c r="N81" s="27">
        <v>0</v>
      </c>
      <c r="O81" s="27">
        <v>0</v>
      </c>
      <c r="P81" s="27">
        <v>0</v>
      </c>
    </row>
    <row r="82" spans="1:16" ht="12.75">
      <c r="A82" s="16"/>
      <c r="B82" s="9"/>
      <c r="C82" s="10" t="s">
        <v>87</v>
      </c>
      <c r="D82" s="27">
        <f>SUM(E82:P82)</f>
        <v>59.52553999999999</v>
      </c>
      <c r="E82" s="27">
        <v>1.9975999999999998</v>
      </c>
      <c r="F82" s="27">
        <v>14.04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2.8576599999999996</v>
      </c>
      <c r="M82" s="27">
        <v>8.20285</v>
      </c>
      <c r="N82" s="27">
        <v>9.84316</v>
      </c>
      <c r="O82" s="27">
        <v>13.885</v>
      </c>
      <c r="P82" s="27">
        <v>8.69927</v>
      </c>
    </row>
    <row r="83" spans="1:16" ht="12.75">
      <c r="A83" s="16"/>
      <c r="B83" s="9"/>
      <c r="C83" s="10" t="s">
        <v>123</v>
      </c>
      <c r="D83" s="27">
        <f>SUM(E83:P83)</f>
        <v>3.4252899999999995</v>
      </c>
      <c r="E83" s="27">
        <v>0</v>
      </c>
      <c r="F83" s="27">
        <v>0</v>
      </c>
      <c r="G83" s="27">
        <v>3.3436399999999997</v>
      </c>
      <c r="H83" s="27">
        <v>0</v>
      </c>
      <c r="I83" s="27">
        <v>0</v>
      </c>
      <c r="J83" s="27">
        <v>0</v>
      </c>
      <c r="K83" s="27">
        <v>0.08165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</row>
    <row r="84" spans="1:16" ht="12.75">
      <c r="A84" s="16"/>
      <c r="B84" s="9"/>
      <c r="C84" s="9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ht="12.75">
      <c r="A85" s="16"/>
      <c r="B85" s="7" t="s">
        <v>43</v>
      </c>
      <c r="C85" s="8" t="s">
        <v>44</v>
      </c>
      <c r="D85" s="11">
        <f aca="true" t="shared" si="8" ref="D85:D167">SUM(E85:P85)</f>
        <v>9363.59031</v>
      </c>
      <c r="E85" s="11">
        <f aca="true" t="shared" si="9" ref="E85:P85">SUM(E86:E102)</f>
        <v>691.3788400000001</v>
      </c>
      <c r="F85" s="11">
        <f t="shared" si="9"/>
        <v>298.02676</v>
      </c>
      <c r="G85" s="11">
        <f t="shared" si="9"/>
        <v>656.41599</v>
      </c>
      <c r="H85" s="11">
        <f t="shared" si="9"/>
        <v>508.44257</v>
      </c>
      <c r="I85" s="11">
        <f t="shared" si="9"/>
        <v>373.98553999999996</v>
      </c>
      <c r="J85" s="11">
        <f t="shared" si="9"/>
        <v>1230.1584599999999</v>
      </c>
      <c r="K85" s="11">
        <f t="shared" si="9"/>
        <v>1031.6915199999999</v>
      </c>
      <c r="L85" s="11">
        <f t="shared" si="9"/>
        <v>800.6400899999999</v>
      </c>
      <c r="M85" s="11">
        <f t="shared" si="9"/>
        <v>514.8991000000001</v>
      </c>
      <c r="N85" s="11">
        <f t="shared" si="9"/>
        <v>595.46038</v>
      </c>
      <c r="O85" s="11">
        <f t="shared" si="9"/>
        <v>1654.72453</v>
      </c>
      <c r="P85" s="11">
        <f t="shared" si="9"/>
        <v>1007.7665299999999</v>
      </c>
    </row>
    <row r="86" spans="1:16" ht="12.75">
      <c r="A86" s="16"/>
      <c r="B86" s="9"/>
      <c r="C86" s="9" t="s">
        <v>84</v>
      </c>
      <c r="D86" s="27">
        <f t="shared" si="8"/>
        <v>398.856</v>
      </c>
      <c r="E86" s="27">
        <v>69.54</v>
      </c>
      <c r="F86" s="27">
        <v>21.78</v>
      </c>
      <c r="G86" s="27">
        <v>0</v>
      </c>
      <c r="H86" s="27">
        <v>0</v>
      </c>
      <c r="I86" s="27">
        <v>0</v>
      </c>
      <c r="J86" s="27">
        <v>24</v>
      </c>
      <c r="K86" s="27">
        <v>108</v>
      </c>
      <c r="L86" s="27">
        <v>43.2</v>
      </c>
      <c r="M86" s="27">
        <v>44.568</v>
      </c>
      <c r="N86" s="27">
        <v>43.2</v>
      </c>
      <c r="O86" s="27">
        <v>22.968</v>
      </c>
      <c r="P86" s="27">
        <v>21.6</v>
      </c>
    </row>
    <row r="87" spans="1:16" ht="12.75">
      <c r="A87" s="16"/>
      <c r="B87" s="9"/>
      <c r="C87" s="10" t="s">
        <v>5</v>
      </c>
      <c r="D87" s="27">
        <f t="shared" si="8"/>
        <v>4.98182</v>
      </c>
      <c r="E87" s="27">
        <v>4.98182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</row>
    <row r="88" spans="1:16" ht="12.75">
      <c r="A88" s="16"/>
      <c r="B88" s="9"/>
      <c r="C88" s="10" t="s">
        <v>6</v>
      </c>
      <c r="D88" s="27">
        <f t="shared" si="8"/>
        <v>676.72631</v>
      </c>
      <c r="E88" s="27">
        <v>40</v>
      </c>
      <c r="F88" s="27">
        <v>63.2056</v>
      </c>
      <c r="G88" s="27">
        <v>40</v>
      </c>
      <c r="H88" s="27">
        <v>31.37627</v>
      </c>
      <c r="I88" s="27">
        <v>74.95053999999999</v>
      </c>
      <c r="J88" s="27">
        <v>40</v>
      </c>
      <c r="K88" s="27">
        <v>78.14669</v>
      </c>
      <c r="L88" s="27">
        <v>62.82102</v>
      </c>
      <c r="M88" s="27">
        <v>40</v>
      </c>
      <c r="N88" s="27">
        <v>54.515</v>
      </c>
      <c r="O88" s="27">
        <v>60.129</v>
      </c>
      <c r="P88" s="27">
        <v>91.58219</v>
      </c>
    </row>
    <row r="89" spans="1:16" ht="12.75">
      <c r="A89" s="16"/>
      <c r="B89" s="9"/>
      <c r="C89" s="10" t="s">
        <v>7</v>
      </c>
      <c r="D89" s="27">
        <f t="shared" si="8"/>
        <v>4.68064</v>
      </c>
      <c r="E89" s="27">
        <v>4.68064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</row>
    <row r="90" spans="1:16" ht="12.75">
      <c r="A90" s="16"/>
      <c r="B90" s="9"/>
      <c r="C90" s="10" t="s">
        <v>8</v>
      </c>
      <c r="D90" s="27">
        <f t="shared" si="8"/>
        <v>2313.8978199999997</v>
      </c>
      <c r="E90" s="27">
        <v>120.1494</v>
      </c>
      <c r="F90" s="27">
        <v>24.3936</v>
      </c>
      <c r="G90" s="27">
        <v>377.2296</v>
      </c>
      <c r="H90" s="27">
        <v>88.6842</v>
      </c>
      <c r="I90" s="27">
        <v>110.979</v>
      </c>
      <c r="J90" s="27">
        <v>387.6756</v>
      </c>
      <c r="K90" s="27">
        <v>186.79458</v>
      </c>
      <c r="L90" s="27">
        <v>87.2692</v>
      </c>
      <c r="M90" s="27">
        <v>173.3916</v>
      </c>
      <c r="N90" s="27">
        <v>86.8444</v>
      </c>
      <c r="O90" s="27">
        <v>543.90824</v>
      </c>
      <c r="P90" s="27">
        <v>126.57839999999999</v>
      </c>
    </row>
    <row r="91" spans="1:16" ht="12.75">
      <c r="A91" s="16"/>
      <c r="B91" s="9"/>
      <c r="C91" s="10" t="s">
        <v>9</v>
      </c>
      <c r="D91" s="27">
        <f t="shared" si="8"/>
        <v>1485.5375</v>
      </c>
      <c r="E91" s="27">
        <v>165.35598000000002</v>
      </c>
      <c r="F91" s="27">
        <v>48.265879999999996</v>
      </c>
      <c r="G91" s="27">
        <v>51.65795</v>
      </c>
      <c r="H91" s="27">
        <v>20.46</v>
      </c>
      <c r="I91" s="27">
        <v>82.955</v>
      </c>
      <c r="J91" s="27">
        <v>145.81069</v>
      </c>
      <c r="K91" s="27">
        <v>136.49862</v>
      </c>
      <c r="L91" s="27">
        <v>62.05093</v>
      </c>
      <c r="M91" s="27">
        <v>100.495</v>
      </c>
      <c r="N91" s="27">
        <v>156.74401</v>
      </c>
      <c r="O91" s="27">
        <v>274.78148999999996</v>
      </c>
      <c r="P91" s="27">
        <v>240.46195</v>
      </c>
    </row>
    <row r="92" spans="1:16" ht="12.75">
      <c r="A92" s="16"/>
      <c r="B92" s="9"/>
      <c r="C92" s="10" t="s">
        <v>10</v>
      </c>
      <c r="D92" s="27">
        <f t="shared" si="8"/>
        <v>452.06522</v>
      </c>
      <c r="E92" s="27">
        <v>18.48</v>
      </c>
      <c r="F92" s="27">
        <v>40.862019999999994</v>
      </c>
      <c r="G92" s="27">
        <v>20.46</v>
      </c>
      <c r="H92" s="27">
        <v>177.1506</v>
      </c>
      <c r="I92" s="27">
        <v>0</v>
      </c>
      <c r="J92" s="27">
        <v>64.5</v>
      </c>
      <c r="K92" s="27">
        <v>21.5</v>
      </c>
      <c r="L92" s="27">
        <v>22.575</v>
      </c>
      <c r="M92" s="27">
        <v>21.12</v>
      </c>
      <c r="N92" s="27">
        <v>0</v>
      </c>
      <c r="O92" s="27">
        <v>65.4176</v>
      </c>
      <c r="P92" s="27">
        <v>0</v>
      </c>
    </row>
    <row r="93" spans="1:16" ht="12.75">
      <c r="A93" s="16"/>
      <c r="B93" s="9"/>
      <c r="C93" s="10" t="s">
        <v>11</v>
      </c>
      <c r="D93" s="27">
        <f t="shared" si="8"/>
        <v>344.86513</v>
      </c>
      <c r="E93" s="27">
        <v>0</v>
      </c>
      <c r="F93" s="27">
        <v>10.538</v>
      </c>
      <c r="G93" s="27">
        <v>0</v>
      </c>
      <c r="H93" s="27">
        <v>66.836</v>
      </c>
      <c r="I93" s="27">
        <v>9.047</v>
      </c>
      <c r="J93" s="27">
        <v>23.21069</v>
      </c>
      <c r="K93" s="27">
        <v>65.43690000000001</v>
      </c>
      <c r="L93" s="27">
        <v>19.504669999999997</v>
      </c>
      <c r="M93" s="27">
        <v>0</v>
      </c>
      <c r="N93" s="27">
        <v>51.75247</v>
      </c>
      <c r="O93" s="27">
        <v>98.5394</v>
      </c>
      <c r="P93" s="27">
        <v>0</v>
      </c>
    </row>
    <row r="94" spans="1:16" ht="12.75">
      <c r="A94" s="16"/>
      <c r="B94" s="9"/>
      <c r="C94" s="10" t="s">
        <v>81</v>
      </c>
      <c r="D94" s="27">
        <f t="shared" si="8"/>
        <v>42.19848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21.506880000000002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20.691599999999998</v>
      </c>
    </row>
    <row r="95" spans="1:16" ht="12.75">
      <c r="A95" s="16"/>
      <c r="B95" s="9"/>
      <c r="C95" s="10" t="s">
        <v>12</v>
      </c>
      <c r="D95" s="27">
        <f t="shared" si="8"/>
        <v>1.1363599999999998</v>
      </c>
      <c r="E95" s="27">
        <v>0</v>
      </c>
      <c r="F95" s="27">
        <v>1.1363599999999998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</row>
    <row r="96" spans="1:16" ht="12.75">
      <c r="A96" s="16"/>
      <c r="B96" s="9"/>
      <c r="C96" s="10" t="s">
        <v>96</v>
      </c>
      <c r="D96" s="27">
        <f t="shared" si="8"/>
        <v>0.00227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0.00227</v>
      </c>
      <c r="M96" s="27">
        <v>0</v>
      </c>
      <c r="N96" s="27">
        <v>0</v>
      </c>
      <c r="O96" s="27">
        <v>0</v>
      </c>
      <c r="P96" s="27">
        <v>0</v>
      </c>
    </row>
    <row r="97" spans="1:16" ht="12.75">
      <c r="A97" s="16"/>
      <c r="B97" s="9"/>
      <c r="C97" s="10" t="s">
        <v>85</v>
      </c>
      <c r="D97" s="27">
        <f t="shared" si="8"/>
        <v>79.4574</v>
      </c>
      <c r="E97" s="27">
        <v>19.008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20.328</v>
      </c>
      <c r="M97" s="27">
        <v>0</v>
      </c>
      <c r="N97" s="27">
        <v>0</v>
      </c>
      <c r="O97" s="27">
        <v>19.206</v>
      </c>
      <c r="P97" s="27">
        <v>20.9154</v>
      </c>
    </row>
    <row r="98" spans="1:16" ht="12.75">
      <c r="A98" s="16"/>
      <c r="B98" s="9"/>
      <c r="C98" s="10" t="s">
        <v>86</v>
      </c>
      <c r="D98" s="27">
        <f t="shared" si="8"/>
        <v>356.57204</v>
      </c>
      <c r="E98" s="27">
        <v>128.304</v>
      </c>
      <c r="F98" s="27">
        <v>0</v>
      </c>
      <c r="G98" s="27">
        <v>126.51804</v>
      </c>
      <c r="H98" s="27">
        <v>101.75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</row>
    <row r="99" spans="1:16" ht="12.75">
      <c r="A99" s="16"/>
      <c r="B99" s="9"/>
      <c r="C99" s="10" t="s">
        <v>88</v>
      </c>
      <c r="D99" s="27">
        <f t="shared" si="8"/>
        <v>0.2645</v>
      </c>
      <c r="E99" s="27">
        <v>0</v>
      </c>
      <c r="F99" s="27">
        <v>0</v>
      </c>
      <c r="G99" s="27">
        <v>0</v>
      </c>
      <c r="H99" s="27">
        <v>0.0095</v>
      </c>
      <c r="I99" s="27">
        <v>0.054</v>
      </c>
      <c r="J99" s="27">
        <v>0.074</v>
      </c>
      <c r="K99" s="27">
        <v>0.06</v>
      </c>
      <c r="L99" s="27">
        <v>0</v>
      </c>
      <c r="M99" s="27">
        <v>0.0185</v>
      </c>
      <c r="N99" s="27">
        <v>0.0485</v>
      </c>
      <c r="O99" s="27">
        <v>0</v>
      </c>
      <c r="P99" s="27">
        <v>0</v>
      </c>
    </row>
    <row r="100" spans="1:16" ht="12.75">
      <c r="A100" s="16"/>
      <c r="B100" s="9"/>
      <c r="C100" s="10" t="s">
        <v>17</v>
      </c>
      <c r="D100" s="27">
        <f>SUM(E100:P100)</f>
        <v>691.8</v>
      </c>
      <c r="E100" s="27">
        <v>24</v>
      </c>
      <c r="F100" s="27">
        <v>48</v>
      </c>
      <c r="G100" s="27">
        <v>0</v>
      </c>
      <c r="H100" s="27">
        <v>0</v>
      </c>
      <c r="I100" s="27">
        <v>96</v>
      </c>
      <c r="J100" s="27">
        <v>72</v>
      </c>
      <c r="K100" s="27">
        <v>64.8</v>
      </c>
      <c r="L100" s="27">
        <v>64.8</v>
      </c>
      <c r="M100" s="27">
        <v>43.2</v>
      </c>
      <c r="N100" s="27">
        <v>129.6</v>
      </c>
      <c r="O100" s="27">
        <v>41.4</v>
      </c>
      <c r="P100" s="27">
        <v>108</v>
      </c>
    </row>
    <row r="101" spans="1:16" ht="12.75">
      <c r="A101" s="16"/>
      <c r="B101" s="9"/>
      <c r="C101" s="10" t="s">
        <v>118</v>
      </c>
      <c r="D101" s="27">
        <f>SUM(E101:P101)</f>
        <v>22.1958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22.1958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</row>
    <row r="102" spans="1:16" ht="12.75">
      <c r="A102" s="16"/>
      <c r="B102" s="9"/>
      <c r="C102" s="10" t="s">
        <v>87</v>
      </c>
      <c r="D102" s="27">
        <f>SUM(E102:P102)</f>
        <v>2488.3530200000005</v>
      </c>
      <c r="E102" s="27">
        <v>96.879</v>
      </c>
      <c r="F102" s="27">
        <v>39.8453</v>
      </c>
      <c r="G102" s="27">
        <v>40.5504</v>
      </c>
      <c r="H102" s="27">
        <v>22.176</v>
      </c>
      <c r="I102" s="27">
        <v>0</v>
      </c>
      <c r="J102" s="27">
        <v>429.1848</v>
      </c>
      <c r="K102" s="27">
        <v>370.45473</v>
      </c>
      <c r="L102" s="27">
        <v>418.089</v>
      </c>
      <c r="M102" s="27">
        <v>92.106</v>
      </c>
      <c r="N102" s="27">
        <v>72.756</v>
      </c>
      <c r="O102" s="27">
        <v>528.3748</v>
      </c>
      <c r="P102" s="27">
        <v>377.93699</v>
      </c>
    </row>
    <row r="103" spans="1:16" ht="12.75">
      <c r="A103" s="16"/>
      <c r="B103" s="9"/>
      <c r="C103" s="9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16" ht="12.75">
      <c r="A104" s="16"/>
      <c r="B104" s="7" t="s">
        <v>45</v>
      </c>
      <c r="C104" s="8" t="s">
        <v>46</v>
      </c>
      <c r="D104" s="11">
        <f t="shared" si="8"/>
        <v>8.52119</v>
      </c>
      <c r="E104" s="11">
        <f aca="true" t="shared" si="10" ref="E104:P104">SUM(E105:E107)</f>
        <v>0.6291199999999999</v>
      </c>
      <c r="F104" s="11">
        <f t="shared" si="10"/>
        <v>0.62897</v>
      </c>
      <c r="G104" s="11">
        <f t="shared" si="10"/>
        <v>0.82935</v>
      </c>
      <c r="H104" s="11">
        <f t="shared" si="10"/>
        <v>0.7327899999999999</v>
      </c>
      <c r="I104" s="11">
        <f t="shared" si="10"/>
        <v>0.6068100000000001</v>
      </c>
      <c r="J104" s="11">
        <f t="shared" si="10"/>
        <v>0.78406</v>
      </c>
      <c r="K104" s="11">
        <f t="shared" si="10"/>
        <v>0.6688</v>
      </c>
      <c r="L104" s="11">
        <f t="shared" si="10"/>
        <v>0.69731</v>
      </c>
      <c r="M104" s="11">
        <f t="shared" si="10"/>
        <v>0.73146</v>
      </c>
      <c r="N104" s="11">
        <f t="shared" si="10"/>
        <v>0.6383099999999999</v>
      </c>
      <c r="O104" s="11">
        <f t="shared" si="10"/>
        <v>0.7397400000000001</v>
      </c>
      <c r="P104" s="11">
        <f t="shared" si="10"/>
        <v>0.83447</v>
      </c>
    </row>
    <row r="105" spans="1:16" ht="12.75">
      <c r="A105" s="16"/>
      <c r="B105" s="9"/>
      <c r="C105" s="10" t="s">
        <v>108</v>
      </c>
      <c r="D105" s="27">
        <f t="shared" si="8"/>
        <v>0.09061</v>
      </c>
      <c r="E105" s="27">
        <v>0.00511</v>
      </c>
      <c r="F105" s="27">
        <v>0.015210000000000001</v>
      </c>
      <c r="G105" s="27">
        <v>0.01174</v>
      </c>
      <c r="H105" s="27">
        <v>0.02589</v>
      </c>
      <c r="I105" s="27">
        <v>0.0146</v>
      </c>
      <c r="J105" s="27">
        <v>0.01806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</row>
    <row r="106" spans="1:16" ht="12.75">
      <c r="A106" s="16"/>
      <c r="B106" s="9"/>
      <c r="C106" s="16" t="s">
        <v>80</v>
      </c>
      <c r="D106" s="27">
        <f t="shared" si="8"/>
        <v>0.13594</v>
      </c>
      <c r="E106" s="27">
        <v>0</v>
      </c>
      <c r="F106" s="27">
        <v>0</v>
      </c>
      <c r="G106" s="27">
        <v>0</v>
      </c>
      <c r="H106" s="27">
        <v>0</v>
      </c>
      <c r="I106" s="27">
        <v>0.13594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</row>
    <row r="107" spans="1:16" ht="12.75">
      <c r="A107" s="16"/>
      <c r="B107" s="9"/>
      <c r="C107" s="10" t="s">
        <v>9</v>
      </c>
      <c r="D107" s="27">
        <f t="shared" si="8"/>
        <v>8.29464</v>
      </c>
      <c r="E107" s="27">
        <v>0.62401</v>
      </c>
      <c r="F107" s="27">
        <v>0.61376</v>
      </c>
      <c r="G107" s="27">
        <v>0.8176100000000001</v>
      </c>
      <c r="H107" s="27">
        <v>0.7069</v>
      </c>
      <c r="I107" s="27">
        <v>0.45627</v>
      </c>
      <c r="J107" s="27">
        <v>0.766</v>
      </c>
      <c r="K107" s="27">
        <v>0.6688</v>
      </c>
      <c r="L107" s="27">
        <v>0.69731</v>
      </c>
      <c r="M107" s="27">
        <v>0.73146</v>
      </c>
      <c r="N107" s="27">
        <v>0.6383099999999999</v>
      </c>
      <c r="O107" s="27">
        <v>0.7397400000000001</v>
      </c>
      <c r="P107" s="27">
        <v>0.83447</v>
      </c>
    </row>
    <row r="108" spans="1:16" ht="12.75">
      <c r="A108" s="16"/>
      <c r="B108" s="14"/>
      <c r="C108" s="14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ht="12.75">
      <c r="A109" s="16"/>
      <c r="B109" s="7" t="s">
        <v>47</v>
      </c>
      <c r="C109" s="8" t="s">
        <v>48</v>
      </c>
      <c r="D109" s="11">
        <f t="shared" si="8"/>
        <v>89054.49702000001</v>
      </c>
      <c r="E109" s="11">
        <f aca="true" t="shared" si="11" ref="E109:P109">SUM(E110:E136)</f>
        <v>8372.30499</v>
      </c>
      <c r="F109" s="11">
        <f t="shared" si="11"/>
        <v>8109.463199999999</v>
      </c>
      <c r="G109" s="11">
        <f t="shared" si="11"/>
        <v>11316.73968</v>
      </c>
      <c r="H109" s="11">
        <f t="shared" si="11"/>
        <v>8628.292350000002</v>
      </c>
      <c r="I109" s="11">
        <f t="shared" si="11"/>
        <v>8244.5261</v>
      </c>
      <c r="J109" s="11">
        <f t="shared" si="11"/>
        <v>7184.600699999999</v>
      </c>
      <c r="K109" s="11">
        <f t="shared" si="11"/>
        <v>7197.3360299999995</v>
      </c>
      <c r="L109" s="11">
        <f t="shared" si="11"/>
        <v>8004.03949</v>
      </c>
      <c r="M109" s="11">
        <f t="shared" si="11"/>
        <v>7304.53531</v>
      </c>
      <c r="N109" s="11">
        <f t="shared" si="11"/>
        <v>7182.417140000001</v>
      </c>
      <c r="O109" s="11">
        <f t="shared" si="11"/>
        <v>4068.2597100000003</v>
      </c>
      <c r="P109" s="11">
        <f t="shared" si="11"/>
        <v>3441.9823199999996</v>
      </c>
    </row>
    <row r="110" spans="1:16" ht="12.75">
      <c r="A110" s="16"/>
      <c r="B110" s="9"/>
      <c r="C110" s="10" t="s">
        <v>1</v>
      </c>
      <c r="D110" s="27">
        <f t="shared" si="8"/>
        <v>2323.44765</v>
      </c>
      <c r="E110" s="27">
        <v>298.05096000000003</v>
      </c>
      <c r="F110" s="27">
        <v>227.0364</v>
      </c>
      <c r="G110" s="27">
        <v>244.0364</v>
      </c>
      <c r="H110" s="27">
        <v>292.04732</v>
      </c>
      <c r="I110" s="27">
        <v>483.14553</v>
      </c>
      <c r="J110" s="27">
        <v>86.01456</v>
      </c>
      <c r="K110" s="27">
        <v>44.00728</v>
      </c>
      <c r="L110" s="27">
        <v>66.01092</v>
      </c>
      <c r="M110" s="27">
        <v>214.0364</v>
      </c>
      <c r="N110" s="27">
        <v>173.02912</v>
      </c>
      <c r="O110" s="27">
        <v>44.00728</v>
      </c>
      <c r="P110" s="27">
        <v>152.02548000000002</v>
      </c>
    </row>
    <row r="111" spans="1:16" ht="12.75">
      <c r="A111" s="16"/>
      <c r="B111" s="9"/>
      <c r="C111" s="10" t="s">
        <v>132</v>
      </c>
      <c r="D111" s="27">
        <f t="shared" si="8"/>
        <v>277.104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69.276</v>
      </c>
      <c r="L111" s="27">
        <v>46.184</v>
      </c>
      <c r="M111" s="27">
        <v>161.644</v>
      </c>
      <c r="N111" s="27">
        <v>0</v>
      </c>
      <c r="O111" s="27">
        <v>0</v>
      </c>
      <c r="P111" s="27">
        <v>0</v>
      </c>
    </row>
    <row r="112" spans="1:16" ht="12.75">
      <c r="A112" s="16"/>
      <c r="B112" s="9"/>
      <c r="C112" s="10" t="s">
        <v>80</v>
      </c>
      <c r="D112" s="27">
        <f t="shared" si="8"/>
        <v>2313.3764</v>
      </c>
      <c r="E112" s="27">
        <v>168.4768</v>
      </c>
      <c r="F112" s="27">
        <v>252.7152</v>
      </c>
      <c r="G112" s="27">
        <v>358.0124</v>
      </c>
      <c r="H112" s="27">
        <v>229.5364</v>
      </c>
      <c r="I112" s="27">
        <v>335.894</v>
      </c>
      <c r="J112" s="27">
        <v>315.894</v>
      </c>
      <c r="K112" s="27">
        <v>273.77479999999997</v>
      </c>
      <c r="L112" s="27">
        <v>379.0728</v>
      </c>
      <c r="M112" s="27">
        <v>0</v>
      </c>
      <c r="N112" s="27">
        <v>0</v>
      </c>
      <c r="O112" s="27">
        <v>0</v>
      </c>
      <c r="P112" s="27">
        <v>0</v>
      </c>
    </row>
    <row r="113" spans="1:16" ht="12.75">
      <c r="A113" s="16"/>
      <c r="B113" s="9"/>
      <c r="C113" s="10" t="s">
        <v>5</v>
      </c>
      <c r="D113" s="27">
        <f t="shared" si="8"/>
        <v>7066.37938</v>
      </c>
      <c r="E113" s="27">
        <v>470.71734999999995</v>
      </c>
      <c r="F113" s="27">
        <v>564.23353</v>
      </c>
      <c r="G113" s="27">
        <v>927.30013</v>
      </c>
      <c r="H113" s="27">
        <v>556.21008</v>
      </c>
      <c r="I113" s="27">
        <v>454.66825</v>
      </c>
      <c r="J113" s="27">
        <v>818.06085</v>
      </c>
      <c r="K113" s="27">
        <v>565.55736</v>
      </c>
      <c r="L113" s="27">
        <v>570.64463</v>
      </c>
      <c r="M113" s="27">
        <v>670.98554</v>
      </c>
      <c r="N113" s="27">
        <v>619.06626</v>
      </c>
      <c r="O113" s="27">
        <v>523.44445</v>
      </c>
      <c r="P113" s="27">
        <v>325.49095</v>
      </c>
    </row>
    <row r="114" spans="1:16" ht="12.75">
      <c r="A114" s="16"/>
      <c r="B114" s="9"/>
      <c r="C114" s="10" t="s">
        <v>6</v>
      </c>
      <c r="D114" s="27">
        <f t="shared" si="8"/>
        <v>3207.62307</v>
      </c>
      <c r="E114" s="27">
        <v>160.69546</v>
      </c>
      <c r="F114" s="27">
        <v>301.31841</v>
      </c>
      <c r="G114" s="27">
        <v>361.61255</v>
      </c>
      <c r="H114" s="27">
        <v>381.69605</v>
      </c>
      <c r="I114" s="27">
        <v>341.51113</v>
      </c>
      <c r="J114" s="27">
        <v>120.55595</v>
      </c>
      <c r="K114" s="27">
        <v>275.16728</v>
      </c>
      <c r="L114" s="27">
        <v>261.152</v>
      </c>
      <c r="M114" s="27">
        <v>241.07623</v>
      </c>
      <c r="N114" s="27">
        <v>341.49922999999995</v>
      </c>
      <c r="O114" s="27">
        <v>160.20469</v>
      </c>
      <c r="P114" s="27">
        <v>261.13409</v>
      </c>
    </row>
    <row r="115" spans="1:16" ht="12.75">
      <c r="A115" s="16"/>
      <c r="B115" s="9"/>
      <c r="C115" s="10" t="s">
        <v>7</v>
      </c>
      <c r="D115" s="27">
        <f t="shared" si="8"/>
        <v>5853.4242699999995</v>
      </c>
      <c r="E115" s="27">
        <v>324.46034000000003</v>
      </c>
      <c r="F115" s="27">
        <v>502.69766999999996</v>
      </c>
      <c r="G115" s="27">
        <v>717.88801</v>
      </c>
      <c r="H115" s="27">
        <v>520.1097100000001</v>
      </c>
      <c r="I115" s="27">
        <v>416.34458</v>
      </c>
      <c r="J115" s="27">
        <v>561.6859499999999</v>
      </c>
      <c r="K115" s="27">
        <v>619.69237</v>
      </c>
      <c r="L115" s="27">
        <v>319.93086</v>
      </c>
      <c r="M115" s="27">
        <v>426.57961</v>
      </c>
      <c r="N115" s="27">
        <v>659.9594000000001</v>
      </c>
      <c r="O115" s="27">
        <v>249.90395</v>
      </c>
      <c r="P115" s="27">
        <v>534.1718199999999</v>
      </c>
    </row>
    <row r="116" spans="1:16" ht="12.75">
      <c r="A116" s="16"/>
      <c r="B116" s="9"/>
      <c r="C116" s="10" t="s">
        <v>8</v>
      </c>
      <c r="D116" s="27">
        <f t="shared" si="8"/>
        <v>704.13348</v>
      </c>
      <c r="E116" s="27">
        <v>123.20291999999999</v>
      </c>
      <c r="F116" s="27">
        <v>124.11055999999999</v>
      </c>
      <c r="G116" s="27">
        <v>96.384</v>
      </c>
      <c r="H116" s="27">
        <v>24.096</v>
      </c>
      <c r="I116" s="27">
        <v>120.48</v>
      </c>
      <c r="J116" s="27">
        <v>144.576</v>
      </c>
      <c r="K116" s="27">
        <v>48.192</v>
      </c>
      <c r="L116" s="27">
        <v>0</v>
      </c>
      <c r="M116" s="27">
        <v>0</v>
      </c>
      <c r="N116" s="27">
        <v>0</v>
      </c>
      <c r="O116" s="27">
        <v>0</v>
      </c>
      <c r="P116" s="27">
        <v>23.092</v>
      </c>
    </row>
    <row r="117" spans="1:16" ht="12.75">
      <c r="A117" s="16"/>
      <c r="B117" s="9"/>
      <c r="C117" s="10" t="s">
        <v>9</v>
      </c>
      <c r="D117" s="27">
        <f t="shared" si="8"/>
        <v>200.005</v>
      </c>
      <c r="E117" s="27">
        <v>0</v>
      </c>
      <c r="F117" s="27">
        <v>0</v>
      </c>
      <c r="G117" s="27">
        <v>0</v>
      </c>
      <c r="H117" s="27">
        <v>200.005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</row>
    <row r="118" spans="1:16" ht="12.75">
      <c r="A118" s="16"/>
      <c r="B118" s="9"/>
      <c r="C118" s="10" t="s">
        <v>128</v>
      </c>
      <c r="D118" s="27">
        <f t="shared" si="8"/>
        <v>126.378</v>
      </c>
      <c r="E118" s="27">
        <v>0</v>
      </c>
      <c r="F118" s="27">
        <v>0</v>
      </c>
      <c r="G118" s="27">
        <v>0</v>
      </c>
      <c r="H118" s="27">
        <v>126.378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</row>
    <row r="119" spans="1:16" ht="12.75">
      <c r="A119" s="16"/>
      <c r="B119" s="9"/>
      <c r="C119" s="10" t="s">
        <v>11</v>
      </c>
      <c r="D119" s="27">
        <f t="shared" si="8"/>
        <v>4386.80141</v>
      </c>
      <c r="E119" s="27">
        <v>304.55654</v>
      </c>
      <c r="F119" s="27">
        <v>495.56115</v>
      </c>
      <c r="G119" s="27">
        <v>653.56251</v>
      </c>
      <c r="H119" s="27">
        <v>468.34592</v>
      </c>
      <c r="I119" s="27">
        <v>360.43392</v>
      </c>
      <c r="J119" s="27">
        <v>330.86507</v>
      </c>
      <c r="K119" s="27">
        <v>439.53551</v>
      </c>
      <c r="L119" s="27">
        <v>443.28982</v>
      </c>
      <c r="M119" s="27">
        <v>248.33665</v>
      </c>
      <c r="N119" s="27">
        <v>261.84568</v>
      </c>
      <c r="O119" s="27">
        <v>150.19591</v>
      </c>
      <c r="P119" s="27">
        <v>230.27273000000002</v>
      </c>
    </row>
    <row r="120" spans="1:16" ht="12.75">
      <c r="A120" s="16"/>
      <c r="B120" s="9"/>
      <c r="C120" s="10" t="s">
        <v>81</v>
      </c>
      <c r="D120" s="27">
        <f t="shared" si="8"/>
        <v>2057.5780000000004</v>
      </c>
      <c r="E120" s="27">
        <v>238.882</v>
      </c>
      <c r="F120" s="27">
        <v>313.17</v>
      </c>
      <c r="G120" s="27">
        <v>409.53</v>
      </c>
      <c r="H120" s="27">
        <v>457.71</v>
      </c>
      <c r="I120" s="27">
        <v>96.36</v>
      </c>
      <c r="J120" s="27">
        <v>262.966</v>
      </c>
      <c r="K120" s="27">
        <v>70.246</v>
      </c>
      <c r="L120" s="27">
        <v>48.18</v>
      </c>
      <c r="M120" s="27">
        <v>70.246</v>
      </c>
      <c r="N120" s="27">
        <v>22.066</v>
      </c>
      <c r="O120" s="27">
        <v>44.132</v>
      </c>
      <c r="P120" s="27">
        <v>24.09</v>
      </c>
    </row>
    <row r="121" spans="1:16" ht="12.75">
      <c r="A121" s="16"/>
      <c r="B121" s="9"/>
      <c r="C121" s="10" t="s">
        <v>12</v>
      </c>
      <c r="D121" s="27">
        <f t="shared" si="8"/>
        <v>1450.4684100000002</v>
      </c>
      <c r="E121" s="27">
        <v>98.94143</v>
      </c>
      <c r="F121" s="27">
        <v>217.9853</v>
      </c>
      <c r="G121" s="27">
        <v>157.79082</v>
      </c>
      <c r="H121" s="27">
        <v>88.4</v>
      </c>
      <c r="I121" s="27">
        <v>124.84951</v>
      </c>
      <c r="J121" s="27">
        <v>65.09783</v>
      </c>
      <c r="K121" s="27">
        <v>86.375</v>
      </c>
      <c r="L121" s="27">
        <v>152.725</v>
      </c>
      <c r="M121" s="27">
        <v>110.77852</v>
      </c>
      <c r="N121" s="27">
        <v>174.775</v>
      </c>
      <c r="O121" s="27">
        <v>20.075</v>
      </c>
      <c r="P121" s="27">
        <v>152.675</v>
      </c>
    </row>
    <row r="122" spans="1:16" ht="12.75">
      <c r="A122" s="16"/>
      <c r="B122" s="9"/>
      <c r="C122" s="10" t="s">
        <v>96</v>
      </c>
      <c r="D122" s="27">
        <f t="shared" si="8"/>
        <v>201.908</v>
      </c>
      <c r="E122" s="27">
        <v>0</v>
      </c>
      <c r="F122" s="27">
        <v>0</v>
      </c>
      <c r="G122" s="27">
        <v>0</v>
      </c>
      <c r="H122" s="27">
        <v>0</v>
      </c>
      <c r="I122" s="27">
        <v>201.908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</row>
    <row r="123" spans="1:16" ht="12.75">
      <c r="A123" s="16"/>
      <c r="B123" s="9"/>
      <c r="C123" s="10" t="s">
        <v>137</v>
      </c>
      <c r="D123" s="27">
        <f t="shared" si="8"/>
        <v>25.00364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25.00364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</row>
    <row r="124" spans="1:16" ht="12.75">
      <c r="A124" s="16"/>
      <c r="B124" s="9"/>
      <c r="C124" s="10" t="s">
        <v>20</v>
      </c>
      <c r="D124" s="27">
        <f t="shared" si="8"/>
        <v>150.37092</v>
      </c>
      <c r="E124" s="27">
        <v>25.00364</v>
      </c>
      <c r="F124" s="27">
        <v>0</v>
      </c>
      <c r="G124" s="27">
        <v>0</v>
      </c>
      <c r="H124" s="27">
        <v>0</v>
      </c>
      <c r="I124" s="27">
        <v>0</v>
      </c>
      <c r="J124" s="27">
        <v>25.00364</v>
      </c>
      <c r="K124" s="27">
        <v>50.18182</v>
      </c>
      <c r="L124" s="27">
        <v>0</v>
      </c>
      <c r="M124" s="27">
        <v>0</v>
      </c>
      <c r="N124" s="27">
        <v>25.09091</v>
      </c>
      <c r="O124" s="27">
        <v>0</v>
      </c>
      <c r="P124" s="27">
        <v>25.09091</v>
      </c>
    </row>
    <row r="125" spans="1:16" ht="12.75">
      <c r="A125" s="16"/>
      <c r="B125" s="9"/>
      <c r="C125" s="10" t="s">
        <v>13</v>
      </c>
      <c r="D125" s="27">
        <f t="shared" si="8"/>
        <v>740.8874300000001</v>
      </c>
      <c r="E125" s="27">
        <v>297.30276000000003</v>
      </c>
      <c r="F125" s="27">
        <v>100.01456</v>
      </c>
      <c r="G125" s="27">
        <v>97.27364</v>
      </c>
      <c r="H125" s="27">
        <v>24.09</v>
      </c>
      <c r="I125" s="27">
        <v>49.09364</v>
      </c>
      <c r="J125" s="27">
        <v>75.01091000000001</v>
      </c>
      <c r="K125" s="27">
        <v>50.00728</v>
      </c>
      <c r="L125" s="27">
        <v>25.00364</v>
      </c>
      <c r="M125" s="27">
        <v>0</v>
      </c>
      <c r="N125" s="27">
        <v>0</v>
      </c>
      <c r="O125" s="27">
        <v>0</v>
      </c>
      <c r="P125" s="27">
        <v>23.091</v>
      </c>
    </row>
    <row r="126" spans="1:16" ht="12.75">
      <c r="A126" s="16"/>
      <c r="B126" s="9"/>
      <c r="C126" s="10" t="s">
        <v>85</v>
      </c>
      <c r="D126" s="27">
        <f t="shared" si="8"/>
        <v>0.01435</v>
      </c>
      <c r="E126" s="27">
        <v>0</v>
      </c>
      <c r="F126" s="27">
        <v>0.01435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</row>
    <row r="127" spans="1:16" ht="12.75">
      <c r="A127" s="16"/>
      <c r="B127" s="9"/>
      <c r="C127" s="10" t="s">
        <v>104</v>
      </c>
      <c r="D127" s="27">
        <f t="shared" si="8"/>
        <v>18.072</v>
      </c>
      <c r="E127" s="27">
        <v>18.072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</row>
    <row r="128" spans="1:16" ht="12.75">
      <c r="A128" s="16"/>
      <c r="B128" s="9"/>
      <c r="C128" s="10" t="s">
        <v>86</v>
      </c>
      <c r="D128" s="27">
        <f t="shared" si="8"/>
        <v>30399.308879999997</v>
      </c>
      <c r="E128" s="27">
        <v>3628.0801699999997</v>
      </c>
      <c r="F128" s="27">
        <v>2971.32058</v>
      </c>
      <c r="G128" s="27">
        <v>3715.35862</v>
      </c>
      <c r="H128" s="27">
        <v>3680.49335</v>
      </c>
      <c r="I128" s="27">
        <v>2257.7840899999997</v>
      </c>
      <c r="J128" s="27">
        <v>2476.2973199999997</v>
      </c>
      <c r="K128" s="27">
        <v>2585.1985099999997</v>
      </c>
      <c r="L128" s="27">
        <v>3267.86358</v>
      </c>
      <c r="M128" s="27">
        <v>2342.9582400000004</v>
      </c>
      <c r="N128" s="27">
        <v>1913.2496</v>
      </c>
      <c r="O128" s="27">
        <v>940.60798</v>
      </c>
      <c r="P128" s="27">
        <v>620.0968399999999</v>
      </c>
    </row>
    <row r="129" spans="1:16" ht="12.75">
      <c r="A129" s="16"/>
      <c r="B129" s="9"/>
      <c r="C129" s="10" t="s">
        <v>88</v>
      </c>
      <c r="D129" s="27">
        <f t="shared" si="8"/>
        <v>461.9292</v>
      </c>
      <c r="E129" s="27">
        <v>20.075</v>
      </c>
      <c r="F129" s="27">
        <v>40.15</v>
      </c>
      <c r="G129" s="27">
        <v>60.225</v>
      </c>
      <c r="H129" s="27">
        <v>20.078</v>
      </c>
      <c r="I129" s="27">
        <v>40.3512</v>
      </c>
      <c r="J129" s="27">
        <v>40.15</v>
      </c>
      <c r="K129" s="27">
        <v>40.15</v>
      </c>
      <c r="L129" s="27">
        <v>60.225</v>
      </c>
      <c r="M129" s="27">
        <v>20.075</v>
      </c>
      <c r="N129" s="27">
        <v>60.225</v>
      </c>
      <c r="O129" s="27">
        <v>40.15</v>
      </c>
      <c r="P129" s="27">
        <v>20.075</v>
      </c>
    </row>
    <row r="130" spans="1:16" ht="12.75">
      <c r="A130" s="16"/>
      <c r="B130" s="9"/>
      <c r="C130" s="10" t="s">
        <v>92</v>
      </c>
      <c r="D130" s="27">
        <f t="shared" si="8"/>
        <v>2539.1959599999996</v>
      </c>
      <c r="E130" s="27">
        <v>492.33603999999997</v>
      </c>
      <c r="F130" s="27">
        <v>473.34988</v>
      </c>
      <c r="G130" s="27">
        <v>423.3426</v>
      </c>
      <c r="H130" s="27">
        <v>200.02912</v>
      </c>
      <c r="I130" s="27">
        <v>450.06552</v>
      </c>
      <c r="J130" s="27">
        <v>0</v>
      </c>
      <c r="K130" s="27">
        <v>0</v>
      </c>
      <c r="L130" s="27">
        <v>25.00364</v>
      </c>
      <c r="M130" s="27">
        <v>25.00364</v>
      </c>
      <c r="N130" s="27">
        <v>125.0182</v>
      </c>
      <c r="O130" s="27">
        <v>225.03276</v>
      </c>
      <c r="P130" s="27">
        <v>100.01456</v>
      </c>
    </row>
    <row r="131" spans="1:16" ht="12.75">
      <c r="A131" s="16"/>
      <c r="B131" s="9"/>
      <c r="C131" s="10" t="s">
        <v>17</v>
      </c>
      <c r="D131" s="27">
        <f t="shared" si="8"/>
        <v>20786.893060000002</v>
      </c>
      <c r="E131" s="27">
        <v>1522.63348</v>
      </c>
      <c r="F131" s="27">
        <v>1375.28747</v>
      </c>
      <c r="G131" s="27">
        <v>3036.85151</v>
      </c>
      <c r="H131" s="27">
        <v>1200.34926</v>
      </c>
      <c r="I131" s="27">
        <v>1975.4621000000002</v>
      </c>
      <c r="J131" s="27">
        <v>1862.42262</v>
      </c>
      <c r="K131" s="27">
        <v>1175.5201599999998</v>
      </c>
      <c r="L131" s="27">
        <v>1791.67352</v>
      </c>
      <c r="M131" s="27">
        <v>1972.699</v>
      </c>
      <c r="N131" s="27">
        <v>2272.9172200000003</v>
      </c>
      <c r="O131" s="27">
        <v>1650.41478</v>
      </c>
      <c r="P131" s="27">
        <v>950.66194</v>
      </c>
    </row>
    <row r="132" spans="1:16" ht="12.75">
      <c r="A132" s="16"/>
      <c r="B132" s="9"/>
      <c r="C132" s="10" t="s">
        <v>82</v>
      </c>
      <c r="D132" s="27">
        <f t="shared" si="8"/>
        <v>40.18182</v>
      </c>
      <c r="E132" s="27">
        <v>0</v>
      </c>
      <c r="F132" s="27">
        <v>0</v>
      </c>
      <c r="G132" s="27">
        <v>0</v>
      </c>
      <c r="H132" s="27">
        <v>0</v>
      </c>
      <c r="I132" s="27">
        <v>20.09091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20.09091</v>
      </c>
      <c r="P132" s="27">
        <v>0</v>
      </c>
    </row>
    <row r="133" spans="1:16" ht="12.75">
      <c r="A133" s="16"/>
      <c r="B133" s="9"/>
      <c r="C133" s="10" t="s">
        <v>115</v>
      </c>
      <c r="D133" s="27">
        <f t="shared" si="8"/>
        <v>24.09</v>
      </c>
      <c r="E133" s="27">
        <v>0</v>
      </c>
      <c r="F133" s="27">
        <v>0</v>
      </c>
      <c r="G133" s="27">
        <v>24.09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</row>
    <row r="134" spans="1:16" ht="12.75">
      <c r="A134" s="16"/>
      <c r="B134" s="9"/>
      <c r="C134" s="10" t="s">
        <v>90</v>
      </c>
      <c r="D134" s="27">
        <f t="shared" si="8"/>
        <v>3331.24754</v>
      </c>
      <c r="E134" s="27">
        <v>180.81810000000002</v>
      </c>
      <c r="F134" s="27">
        <v>150.49814</v>
      </c>
      <c r="G134" s="27">
        <v>0</v>
      </c>
      <c r="H134" s="27">
        <v>108.49086</v>
      </c>
      <c r="I134" s="27">
        <v>516.08372</v>
      </c>
      <c r="J134" s="27">
        <v>0</v>
      </c>
      <c r="K134" s="27">
        <v>528.08736</v>
      </c>
      <c r="L134" s="27">
        <v>547.08008</v>
      </c>
      <c r="M134" s="27">
        <v>800.11648</v>
      </c>
      <c r="N134" s="27">
        <v>500.0728</v>
      </c>
      <c r="O134" s="27">
        <v>0</v>
      </c>
      <c r="P134" s="27">
        <v>0</v>
      </c>
    </row>
    <row r="135" spans="1:16" ht="12.75">
      <c r="A135" s="16"/>
      <c r="B135" s="9"/>
      <c r="C135" s="10" t="s">
        <v>87</v>
      </c>
      <c r="D135" s="27">
        <f t="shared" si="8"/>
        <v>167.76603</v>
      </c>
      <c r="E135" s="27">
        <v>0</v>
      </c>
      <c r="F135" s="27">
        <v>0</v>
      </c>
      <c r="G135" s="27">
        <v>33.48149</v>
      </c>
      <c r="H135" s="27">
        <v>50.22728</v>
      </c>
      <c r="I135" s="27">
        <v>0</v>
      </c>
      <c r="J135" s="27">
        <v>0</v>
      </c>
      <c r="K135" s="27">
        <v>50.45454</v>
      </c>
      <c r="L135" s="27">
        <v>0</v>
      </c>
      <c r="M135" s="27">
        <v>0</v>
      </c>
      <c r="N135" s="27">
        <v>33.60272</v>
      </c>
      <c r="O135" s="27">
        <v>0</v>
      </c>
      <c r="P135" s="27">
        <v>0</v>
      </c>
    </row>
    <row r="136" spans="1:16" ht="12.75">
      <c r="A136" s="16"/>
      <c r="B136" s="9"/>
      <c r="C136" s="10" t="s">
        <v>19</v>
      </c>
      <c r="D136" s="27">
        <f t="shared" si="8"/>
        <v>200.90912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200.90912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</row>
    <row r="137" spans="1:16" ht="12.75">
      <c r="A137" s="16"/>
      <c r="B137" s="9"/>
      <c r="C137" s="9"/>
      <c r="D137" s="27"/>
      <c r="E137" s="27"/>
      <c r="F137" s="27"/>
      <c r="G137" s="29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1:16" ht="12.75">
      <c r="A138" s="16"/>
      <c r="B138" s="7" t="s">
        <v>49</v>
      </c>
      <c r="C138" s="8" t="s">
        <v>50</v>
      </c>
      <c r="D138" s="11">
        <f t="shared" si="8"/>
        <v>17177.17583</v>
      </c>
      <c r="E138" s="11">
        <f aca="true" t="shared" si="12" ref="E138:P138">SUM(E139:E143)</f>
        <v>1424.1009999999999</v>
      </c>
      <c r="F138" s="11">
        <f t="shared" si="12"/>
        <v>1612.11</v>
      </c>
      <c r="G138" s="11">
        <f t="shared" si="12"/>
        <v>2347.3</v>
      </c>
      <c r="H138" s="11">
        <f t="shared" si="12"/>
        <v>2120.37536</v>
      </c>
      <c r="I138" s="11">
        <f t="shared" si="12"/>
        <v>1876.85256</v>
      </c>
      <c r="J138" s="11">
        <f t="shared" si="12"/>
        <v>1730.7915</v>
      </c>
      <c r="K138" s="11">
        <f t="shared" si="12"/>
        <v>1609.83609</v>
      </c>
      <c r="L138" s="11">
        <f t="shared" si="12"/>
        <v>1544.66477</v>
      </c>
      <c r="M138" s="11">
        <f t="shared" si="12"/>
        <v>556.9310800000001</v>
      </c>
      <c r="N138" s="11">
        <f t="shared" si="12"/>
        <v>958.90421</v>
      </c>
      <c r="O138" s="11">
        <f t="shared" si="12"/>
        <v>520.71626</v>
      </c>
      <c r="P138" s="11">
        <f t="shared" si="12"/>
        <v>874.593</v>
      </c>
    </row>
    <row r="139" spans="1:16" ht="12.75">
      <c r="A139" s="16"/>
      <c r="B139" s="9"/>
      <c r="C139" s="10" t="s">
        <v>6</v>
      </c>
      <c r="D139" s="27">
        <f t="shared" si="8"/>
        <v>1598.353</v>
      </c>
      <c r="E139" s="27">
        <v>736.555</v>
      </c>
      <c r="F139" s="27">
        <v>87.523</v>
      </c>
      <c r="G139" s="27">
        <v>671.001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103.274</v>
      </c>
    </row>
    <row r="140" spans="1:16" ht="12.75">
      <c r="A140" s="16"/>
      <c r="B140" s="9"/>
      <c r="C140" s="10" t="s">
        <v>7</v>
      </c>
      <c r="D140" s="27">
        <f t="shared" si="8"/>
        <v>32.054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8.9</v>
      </c>
      <c r="K140" s="27">
        <v>0</v>
      </c>
      <c r="L140" s="27">
        <v>0</v>
      </c>
      <c r="M140" s="27">
        <v>0</v>
      </c>
      <c r="N140" s="27">
        <v>23.154</v>
      </c>
      <c r="O140" s="27">
        <v>0</v>
      </c>
      <c r="P140" s="27">
        <v>0</v>
      </c>
    </row>
    <row r="141" spans="1:16" ht="12.75">
      <c r="A141" s="16"/>
      <c r="B141" s="9"/>
      <c r="C141" s="10" t="s">
        <v>11</v>
      </c>
      <c r="D141" s="27">
        <f t="shared" si="8"/>
        <v>6683.4580000000005</v>
      </c>
      <c r="E141" s="27">
        <v>215.706</v>
      </c>
      <c r="F141" s="27">
        <v>449.599</v>
      </c>
      <c r="G141" s="27">
        <v>566.928</v>
      </c>
      <c r="H141" s="27">
        <v>1107.621</v>
      </c>
      <c r="I141" s="27">
        <v>1402.601</v>
      </c>
      <c r="J141" s="27">
        <v>1001.787</v>
      </c>
      <c r="K141" s="27">
        <v>1191.388</v>
      </c>
      <c r="L141" s="27">
        <v>558.201</v>
      </c>
      <c r="M141" s="27">
        <v>107.643</v>
      </c>
      <c r="N141" s="27">
        <v>21.975</v>
      </c>
      <c r="O141" s="27">
        <v>0.5</v>
      </c>
      <c r="P141" s="27">
        <v>59.509</v>
      </c>
    </row>
    <row r="142" spans="1:16" ht="12.75">
      <c r="A142" s="16"/>
      <c r="B142" s="9"/>
      <c r="C142" s="10" t="s">
        <v>12</v>
      </c>
      <c r="D142" s="27">
        <f t="shared" si="8"/>
        <v>2313.5949999999993</v>
      </c>
      <c r="E142" s="27">
        <v>471.84</v>
      </c>
      <c r="F142" s="27">
        <v>647.538</v>
      </c>
      <c r="G142" s="27">
        <v>666.299</v>
      </c>
      <c r="H142" s="27">
        <v>115.472</v>
      </c>
      <c r="I142" s="27">
        <v>89.321</v>
      </c>
      <c r="J142" s="27">
        <v>159.178</v>
      </c>
      <c r="K142" s="27">
        <v>0</v>
      </c>
      <c r="L142" s="27">
        <v>97.942</v>
      </c>
      <c r="M142" s="27">
        <v>0</v>
      </c>
      <c r="N142" s="27">
        <v>0</v>
      </c>
      <c r="O142" s="27">
        <v>64.865</v>
      </c>
      <c r="P142" s="27">
        <v>1.14</v>
      </c>
    </row>
    <row r="143" spans="1:16" ht="12.75">
      <c r="A143" s="16"/>
      <c r="B143" s="9"/>
      <c r="C143" s="10" t="s">
        <v>19</v>
      </c>
      <c r="D143" s="27">
        <f t="shared" si="8"/>
        <v>6549.71583</v>
      </c>
      <c r="E143" s="27">
        <v>0</v>
      </c>
      <c r="F143" s="27">
        <v>427.45</v>
      </c>
      <c r="G143" s="27">
        <v>443.072</v>
      </c>
      <c r="H143" s="27">
        <v>897.28236</v>
      </c>
      <c r="I143" s="27">
        <v>384.93056</v>
      </c>
      <c r="J143" s="27">
        <v>560.9265</v>
      </c>
      <c r="K143" s="27">
        <v>418.44809000000004</v>
      </c>
      <c r="L143" s="27">
        <v>888.5217700000001</v>
      </c>
      <c r="M143" s="27">
        <v>449.28808000000004</v>
      </c>
      <c r="N143" s="27">
        <v>913.77521</v>
      </c>
      <c r="O143" s="27">
        <v>455.35126</v>
      </c>
      <c r="P143" s="27">
        <v>710.67</v>
      </c>
    </row>
    <row r="144" spans="1:16" ht="12" customHeight="1">
      <c r="A144" s="16"/>
      <c r="B144" s="9"/>
      <c r="C144" s="9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</row>
    <row r="145" spans="1:16" ht="12.75">
      <c r="A145" s="16"/>
      <c r="B145" s="7" t="s">
        <v>51</v>
      </c>
      <c r="C145" s="8" t="s">
        <v>52</v>
      </c>
      <c r="D145" s="11">
        <f t="shared" si="8"/>
        <v>399349.3766199999</v>
      </c>
      <c r="E145" s="11">
        <f aca="true" t="shared" si="13" ref="E145:P145">SUM(E146:E160)</f>
        <v>28770.6565</v>
      </c>
      <c r="F145" s="11">
        <f t="shared" si="13"/>
        <v>27720.949500000002</v>
      </c>
      <c r="G145" s="11">
        <f t="shared" si="13"/>
        <v>52375.27825999999</v>
      </c>
      <c r="H145" s="11">
        <f t="shared" si="13"/>
        <v>73633.1351</v>
      </c>
      <c r="I145" s="11">
        <f t="shared" si="13"/>
        <v>54633.405999999995</v>
      </c>
      <c r="J145" s="11">
        <f t="shared" si="13"/>
        <v>28811.639</v>
      </c>
      <c r="K145" s="11">
        <f t="shared" si="13"/>
        <v>34781.29626</v>
      </c>
      <c r="L145" s="11">
        <f t="shared" si="13"/>
        <v>16181.406500000001</v>
      </c>
      <c r="M145" s="11">
        <f t="shared" si="13"/>
        <v>7865.8415</v>
      </c>
      <c r="N145" s="11">
        <f t="shared" si="13"/>
        <v>32508.6375</v>
      </c>
      <c r="O145" s="11">
        <f t="shared" si="13"/>
        <v>9478.720500000001</v>
      </c>
      <c r="P145" s="11">
        <f t="shared" si="13"/>
        <v>32588.41</v>
      </c>
    </row>
    <row r="146" spans="1:16" ht="12.75">
      <c r="A146" s="16"/>
      <c r="B146" s="9"/>
      <c r="C146" s="9" t="s">
        <v>146</v>
      </c>
      <c r="D146" s="27">
        <f t="shared" si="8"/>
        <v>50.145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50.145</v>
      </c>
    </row>
    <row r="147" spans="1:16" ht="12.75">
      <c r="A147" s="16"/>
      <c r="B147" s="9"/>
      <c r="C147" s="9" t="s">
        <v>80</v>
      </c>
      <c r="D147" s="27">
        <f t="shared" si="8"/>
        <v>52604.311</v>
      </c>
      <c r="E147" s="27">
        <v>0</v>
      </c>
      <c r="F147" s="27">
        <v>0</v>
      </c>
      <c r="G147" s="27">
        <v>21130</v>
      </c>
      <c r="H147" s="27">
        <v>8770</v>
      </c>
      <c r="I147" s="27">
        <v>17900</v>
      </c>
      <c r="J147" s="27">
        <v>0</v>
      </c>
      <c r="K147" s="27">
        <v>304.311</v>
      </c>
      <c r="L147" s="27">
        <v>0</v>
      </c>
      <c r="M147" s="27">
        <v>0</v>
      </c>
      <c r="N147" s="27">
        <v>4500</v>
      </c>
      <c r="O147" s="27">
        <v>0</v>
      </c>
      <c r="P147" s="27">
        <v>0</v>
      </c>
    </row>
    <row r="148" spans="1:16" ht="12.75">
      <c r="A148" s="16"/>
      <c r="B148" s="9"/>
      <c r="C148" s="9" t="s">
        <v>138</v>
      </c>
      <c r="D148" s="27">
        <f t="shared" si="8"/>
        <v>81226.8</v>
      </c>
      <c r="E148" s="27">
        <v>25972.52</v>
      </c>
      <c r="F148" s="27">
        <v>0</v>
      </c>
      <c r="G148" s="27">
        <v>30084</v>
      </c>
      <c r="H148" s="27">
        <v>16044.8</v>
      </c>
      <c r="I148" s="27">
        <v>9125.48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</row>
    <row r="149" spans="1:16" ht="12.75">
      <c r="A149" s="16"/>
      <c r="B149" s="9"/>
      <c r="C149" s="9" t="s">
        <v>6</v>
      </c>
      <c r="D149" s="27">
        <f t="shared" si="8"/>
        <v>0.0131</v>
      </c>
      <c r="E149" s="27">
        <v>0</v>
      </c>
      <c r="F149" s="27">
        <v>0</v>
      </c>
      <c r="G149" s="27">
        <v>0.005</v>
      </c>
      <c r="H149" s="27">
        <v>0.0046</v>
      </c>
      <c r="I149" s="27">
        <v>0.003</v>
      </c>
      <c r="J149" s="27">
        <v>0</v>
      </c>
      <c r="K149" s="27">
        <v>0</v>
      </c>
      <c r="L149" s="27">
        <v>0.0005</v>
      </c>
      <c r="M149" s="27">
        <v>0</v>
      </c>
      <c r="N149" s="27">
        <v>0</v>
      </c>
      <c r="O149" s="27">
        <v>0</v>
      </c>
      <c r="P149" s="27">
        <v>0</v>
      </c>
    </row>
    <row r="150" spans="1:16" ht="12.75">
      <c r="A150" s="16"/>
      <c r="B150" s="9"/>
      <c r="C150" s="9" t="s">
        <v>9</v>
      </c>
      <c r="D150" s="27">
        <f t="shared" si="8"/>
        <v>85363.71176</v>
      </c>
      <c r="E150" s="27">
        <v>1744.8815</v>
      </c>
      <c r="F150" s="27">
        <v>26667.6925</v>
      </c>
      <c r="G150" s="27">
        <v>57.838260000000005</v>
      </c>
      <c r="H150" s="27">
        <v>0.0075</v>
      </c>
      <c r="I150" s="27">
        <v>0.0015</v>
      </c>
      <c r="J150" s="27">
        <v>100.294</v>
      </c>
      <c r="K150" s="27">
        <v>5862.0065</v>
      </c>
      <c r="L150" s="27">
        <v>12519.45</v>
      </c>
      <c r="M150" s="27">
        <v>0</v>
      </c>
      <c r="N150" s="27">
        <v>0</v>
      </c>
      <c r="O150" s="27">
        <v>7828.93</v>
      </c>
      <c r="P150" s="27">
        <v>30582.61</v>
      </c>
    </row>
    <row r="151" spans="1:16" ht="12.75">
      <c r="A151" s="16"/>
      <c r="B151" s="9"/>
      <c r="C151" s="9" t="s">
        <v>89</v>
      </c>
      <c r="D151" s="27">
        <f t="shared" si="8"/>
        <v>3300.87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3000</v>
      </c>
      <c r="N151" s="27">
        <v>0</v>
      </c>
      <c r="O151" s="27">
        <v>0</v>
      </c>
      <c r="P151" s="27">
        <v>300.87</v>
      </c>
    </row>
    <row r="152" spans="1:16" ht="12.75">
      <c r="A152" s="16"/>
      <c r="B152" s="9"/>
      <c r="C152" s="9" t="s">
        <v>12</v>
      </c>
      <c r="D152" s="27">
        <f t="shared" si="8"/>
        <v>0.02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0.02</v>
      </c>
      <c r="P152" s="27">
        <v>0</v>
      </c>
    </row>
    <row r="153" spans="1:16" ht="12.75">
      <c r="A153" s="16"/>
      <c r="B153" s="9"/>
      <c r="C153" s="9" t="s">
        <v>13</v>
      </c>
      <c r="D153" s="27">
        <f t="shared" si="8"/>
        <v>0.001</v>
      </c>
      <c r="E153" s="27">
        <v>0</v>
      </c>
      <c r="F153" s="27">
        <v>0.001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</row>
    <row r="154" spans="1:16" ht="12.75">
      <c r="A154" s="16"/>
      <c r="B154" s="9"/>
      <c r="C154" s="9" t="s">
        <v>88</v>
      </c>
      <c r="D154" s="27">
        <f t="shared" si="8"/>
        <v>0.01</v>
      </c>
      <c r="E154" s="27">
        <v>0</v>
      </c>
      <c r="F154" s="27">
        <v>0.001</v>
      </c>
      <c r="G154" s="27">
        <v>0</v>
      </c>
      <c r="H154" s="27">
        <v>0</v>
      </c>
      <c r="I154" s="27">
        <v>0.0015</v>
      </c>
      <c r="J154" s="27">
        <v>0</v>
      </c>
      <c r="K154" s="27">
        <v>0</v>
      </c>
      <c r="L154" s="27">
        <v>0.006</v>
      </c>
      <c r="M154" s="27">
        <v>0.0015</v>
      </c>
      <c r="N154" s="27">
        <v>0</v>
      </c>
      <c r="O154" s="27">
        <v>0</v>
      </c>
      <c r="P154" s="27">
        <v>0</v>
      </c>
    </row>
    <row r="155" spans="1:16" ht="12.75">
      <c r="A155" s="16"/>
      <c r="B155" s="9"/>
      <c r="C155" s="9" t="s">
        <v>102</v>
      </c>
      <c r="D155" s="27">
        <f t="shared" si="8"/>
        <v>2556.9199999999996</v>
      </c>
      <c r="E155" s="27">
        <v>0</v>
      </c>
      <c r="F155" s="27">
        <v>0</v>
      </c>
      <c r="G155" s="27">
        <v>0</v>
      </c>
      <c r="H155" s="27">
        <v>0</v>
      </c>
      <c r="I155" s="27">
        <v>752.1</v>
      </c>
      <c r="J155" s="27">
        <v>501.4</v>
      </c>
      <c r="K155" s="27">
        <v>0</v>
      </c>
      <c r="L155" s="27">
        <v>0</v>
      </c>
      <c r="M155" s="27">
        <v>827.28</v>
      </c>
      <c r="N155" s="27">
        <v>476.14</v>
      </c>
      <c r="O155" s="27">
        <v>0</v>
      </c>
      <c r="P155" s="27">
        <v>0</v>
      </c>
    </row>
    <row r="156" spans="1:16" ht="12.75">
      <c r="A156" s="16"/>
      <c r="B156" s="9"/>
      <c r="C156" s="9" t="s">
        <v>17</v>
      </c>
      <c r="D156" s="27">
        <f t="shared" si="8"/>
        <v>22614.563</v>
      </c>
      <c r="E156" s="27">
        <v>0</v>
      </c>
      <c r="F156" s="27">
        <v>0</v>
      </c>
      <c r="G156" s="27">
        <v>0</v>
      </c>
      <c r="H156" s="27">
        <v>22614.563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</row>
    <row r="157" spans="1:16" ht="12.75">
      <c r="A157" s="16"/>
      <c r="B157" s="9"/>
      <c r="C157" s="9" t="s">
        <v>82</v>
      </c>
      <c r="D157" s="27">
        <f t="shared" si="8"/>
        <v>3888.25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878.15</v>
      </c>
      <c r="M157" s="27">
        <v>2007.2</v>
      </c>
      <c r="N157" s="27">
        <v>0</v>
      </c>
      <c r="O157" s="27">
        <v>0</v>
      </c>
      <c r="P157" s="27">
        <v>1002.9</v>
      </c>
    </row>
    <row r="158" spans="1:16" ht="12.75">
      <c r="A158" s="16"/>
      <c r="B158" s="9"/>
      <c r="C158" s="9" t="s">
        <v>87</v>
      </c>
      <c r="D158" s="27">
        <f t="shared" si="8"/>
        <v>22539.153</v>
      </c>
      <c r="E158" s="27">
        <v>1053.255</v>
      </c>
      <c r="F158" s="27">
        <v>1053.255</v>
      </c>
      <c r="G158" s="27">
        <v>1103.435</v>
      </c>
      <c r="H158" s="27">
        <v>1203.76</v>
      </c>
      <c r="I158" s="27">
        <v>1855.82</v>
      </c>
      <c r="J158" s="27">
        <v>3209.945</v>
      </c>
      <c r="K158" s="27">
        <v>3560.82</v>
      </c>
      <c r="L158" s="27">
        <v>2708.53</v>
      </c>
      <c r="M158" s="27">
        <v>1956.18</v>
      </c>
      <c r="N158" s="27">
        <v>2532.4975</v>
      </c>
      <c r="O158" s="27">
        <v>1649.7705</v>
      </c>
      <c r="P158" s="27">
        <v>651.885</v>
      </c>
    </row>
    <row r="159" spans="1:16" ht="12.75">
      <c r="A159" s="16"/>
      <c r="B159" s="9"/>
      <c r="C159" s="10" t="s">
        <v>116</v>
      </c>
      <c r="D159" s="27">
        <f t="shared" si="8"/>
        <v>204.60876000000002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54.15876</v>
      </c>
      <c r="L159" s="27">
        <v>75.27</v>
      </c>
      <c r="M159" s="27">
        <v>75.18</v>
      </c>
      <c r="N159" s="27">
        <v>0</v>
      </c>
      <c r="O159" s="27">
        <v>0</v>
      </c>
      <c r="P159" s="27">
        <v>0</v>
      </c>
    </row>
    <row r="160" spans="1:16" ht="12.75">
      <c r="A160" s="16"/>
      <c r="B160" s="9"/>
      <c r="C160" s="10" t="s">
        <v>19</v>
      </c>
      <c r="D160" s="27">
        <f t="shared" si="8"/>
        <v>125000</v>
      </c>
      <c r="E160" s="27">
        <v>0</v>
      </c>
      <c r="F160" s="27">
        <v>0</v>
      </c>
      <c r="G160" s="27">
        <v>0</v>
      </c>
      <c r="H160" s="27">
        <v>25000</v>
      </c>
      <c r="I160" s="27">
        <v>25000</v>
      </c>
      <c r="J160" s="27">
        <v>25000</v>
      </c>
      <c r="K160" s="27">
        <v>25000</v>
      </c>
      <c r="L160" s="27">
        <v>0</v>
      </c>
      <c r="M160" s="27">
        <v>0</v>
      </c>
      <c r="N160" s="27">
        <v>25000</v>
      </c>
      <c r="O160" s="27">
        <v>0</v>
      </c>
      <c r="P160" s="27">
        <v>0</v>
      </c>
    </row>
    <row r="161" spans="1:16" ht="12.75">
      <c r="A161" s="16"/>
      <c r="B161" s="9"/>
      <c r="C161" s="9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 ht="12.75">
      <c r="A162" s="16"/>
      <c r="B162" s="7" t="s">
        <v>53</v>
      </c>
      <c r="C162" s="8" t="s">
        <v>54</v>
      </c>
      <c r="D162" s="11">
        <f t="shared" si="8"/>
        <v>37897.101670000004</v>
      </c>
      <c r="E162" s="11">
        <f aca="true" t="shared" si="14" ref="E162:P162">SUM(E163:E167)</f>
        <v>2853.1768100000004</v>
      </c>
      <c r="F162" s="11">
        <f t="shared" si="14"/>
        <v>2971.2383</v>
      </c>
      <c r="G162" s="11">
        <f t="shared" si="14"/>
        <v>3434.8293999999996</v>
      </c>
      <c r="H162" s="11">
        <f t="shared" si="14"/>
        <v>2944.82128</v>
      </c>
      <c r="I162" s="11">
        <f t="shared" si="14"/>
        <v>2970.80372</v>
      </c>
      <c r="J162" s="11">
        <f t="shared" si="14"/>
        <v>3248.8479799999996</v>
      </c>
      <c r="K162" s="11">
        <f t="shared" si="14"/>
        <v>3650.74364</v>
      </c>
      <c r="L162" s="11">
        <f t="shared" si="14"/>
        <v>3182.8446299999996</v>
      </c>
      <c r="M162" s="11">
        <f t="shared" si="14"/>
        <v>3447.40031</v>
      </c>
      <c r="N162" s="11">
        <f t="shared" si="14"/>
        <v>3000.9896200000003</v>
      </c>
      <c r="O162" s="11">
        <f t="shared" si="14"/>
        <v>3262.0384300000005</v>
      </c>
      <c r="P162" s="11">
        <f t="shared" si="14"/>
        <v>2929.36755</v>
      </c>
    </row>
    <row r="163" spans="1:16" ht="12.75">
      <c r="A163" s="16"/>
      <c r="B163" s="9"/>
      <c r="C163" s="10" t="s">
        <v>6</v>
      </c>
      <c r="D163" s="27">
        <f t="shared" si="8"/>
        <v>70</v>
      </c>
      <c r="E163" s="27">
        <v>0</v>
      </c>
      <c r="F163" s="27">
        <v>7</v>
      </c>
      <c r="G163" s="27">
        <v>21</v>
      </c>
      <c r="H163" s="27">
        <v>7</v>
      </c>
      <c r="I163" s="27">
        <v>0</v>
      </c>
      <c r="J163" s="27">
        <v>14</v>
      </c>
      <c r="K163" s="27">
        <v>0</v>
      </c>
      <c r="L163" s="27">
        <v>7</v>
      </c>
      <c r="M163" s="27">
        <v>0</v>
      </c>
      <c r="N163" s="27">
        <v>7</v>
      </c>
      <c r="O163" s="27">
        <v>7</v>
      </c>
      <c r="P163" s="27">
        <v>0</v>
      </c>
    </row>
    <row r="164" spans="1:16" ht="12.75">
      <c r="A164" s="16"/>
      <c r="B164" s="9"/>
      <c r="C164" s="10" t="s">
        <v>7</v>
      </c>
      <c r="D164" s="27">
        <f t="shared" si="8"/>
        <v>30897.79307</v>
      </c>
      <c r="E164" s="27">
        <v>2290.68343</v>
      </c>
      <c r="F164" s="27">
        <v>2209.41806</v>
      </c>
      <c r="G164" s="27">
        <v>2753.89459</v>
      </c>
      <c r="H164" s="27">
        <v>2453.56295</v>
      </c>
      <c r="I164" s="27">
        <v>2438.80619</v>
      </c>
      <c r="J164" s="27">
        <v>2784.4057799999996</v>
      </c>
      <c r="K164" s="27">
        <v>2980.82409</v>
      </c>
      <c r="L164" s="27">
        <v>2589.65276</v>
      </c>
      <c r="M164" s="27">
        <v>2841.53497</v>
      </c>
      <c r="N164" s="27">
        <v>2536.1471</v>
      </c>
      <c r="O164" s="27">
        <v>2629.99299</v>
      </c>
      <c r="P164" s="27">
        <v>2388.87016</v>
      </c>
    </row>
    <row r="165" spans="1:16" ht="12.75">
      <c r="A165" s="16"/>
      <c r="B165" s="9"/>
      <c r="C165" s="10" t="s">
        <v>9</v>
      </c>
      <c r="D165" s="27">
        <f t="shared" si="8"/>
        <v>4363.8531299999995</v>
      </c>
      <c r="E165" s="27">
        <v>364.38284000000004</v>
      </c>
      <c r="F165" s="27">
        <v>465.1485</v>
      </c>
      <c r="G165" s="29">
        <v>367.397</v>
      </c>
      <c r="H165" s="27">
        <v>224.00833</v>
      </c>
      <c r="I165" s="27">
        <v>288.6675</v>
      </c>
      <c r="J165" s="27">
        <v>288.9422</v>
      </c>
      <c r="K165" s="27">
        <v>412.19184</v>
      </c>
      <c r="L165" s="27">
        <v>344.85362</v>
      </c>
      <c r="M165" s="27">
        <v>402.86534</v>
      </c>
      <c r="N165" s="27">
        <v>384.29534</v>
      </c>
      <c r="O165" s="27">
        <v>400.60323</v>
      </c>
      <c r="P165" s="27">
        <v>420.49739</v>
      </c>
    </row>
    <row r="166" spans="1:16" ht="12.75">
      <c r="A166" s="16"/>
      <c r="B166" s="9"/>
      <c r="C166" s="10" t="s">
        <v>11</v>
      </c>
      <c r="D166" s="27">
        <f t="shared" si="8"/>
        <v>95.20547</v>
      </c>
      <c r="E166" s="27">
        <v>10.11054</v>
      </c>
      <c r="F166" s="27">
        <v>13.67174</v>
      </c>
      <c r="G166" s="27">
        <v>8.78781</v>
      </c>
      <c r="H166" s="27">
        <v>0</v>
      </c>
      <c r="I166" s="27">
        <v>11.08003</v>
      </c>
      <c r="J166" s="27">
        <v>0</v>
      </c>
      <c r="K166" s="27">
        <v>12.227709999999998</v>
      </c>
      <c r="L166" s="27">
        <v>13.33825</v>
      </c>
      <c r="M166" s="27">
        <v>0</v>
      </c>
      <c r="N166" s="27">
        <v>14.04718</v>
      </c>
      <c r="O166" s="27">
        <v>11.94221</v>
      </c>
      <c r="P166" s="27">
        <v>0</v>
      </c>
    </row>
    <row r="167" spans="1:16" ht="12.75">
      <c r="A167" s="16"/>
      <c r="B167" s="9"/>
      <c r="C167" s="10" t="s">
        <v>12</v>
      </c>
      <c r="D167" s="27">
        <f t="shared" si="8"/>
        <v>2470.25</v>
      </c>
      <c r="E167" s="27">
        <v>188</v>
      </c>
      <c r="F167" s="27">
        <v>276</v>
      </c>
      <c r="G167" s="27">
        <v>283.75</v>
      </c>
      <c r="H167" s="27">
        <v>260.25</v>
      </c>
      <c r="I167" s="27">
        <v>232.25</v>
      </c>
      <c r="J167" s="27">
        <v>161.5</v>
      </c>
      <c r="K167" s="27">
        <v>245.5</v>
      </c>
      <c r="L167" s="27">
        <v>228</v>
      </c>
      <c r="M167" s="27">
        <v>203</v>
      </c>
      <c r="N167" s="27">
        <v>59.5</v>
      </c>
      <c r="O167" s="27">
        <v>212.5</v>
      </c>
      <c r="P167" s="27">
        <v>120</v>
      </c>
    </row>
    <row r="168" spans="1:16" ht="12.75">
      <c r="A168" s="16"/>
      <c r="B168" s="9"/>
      <c r="C168" s="9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6"/>
      <c r="B169" s="7" t="s">
        <v>55</v>
      </c>
      <c r="C169" s="8" t="s">
        <v>56</v>
      </c>
      <c r="D169" s="11">
        <f>SUM(E169:P169)</f>
        <v>48331.25631</v>
      </c>
      <c r="E169" s="11">
        <f aca="true" t="shared" si="15" ref="E169:P169">SUM(E170:E179)</f>
        <v>2994.6645700000004</v>
      </c>
      <c r="F169" s="11">
        <f t="shared" si="15"/>
        <v>2064.53913</v>
      </c>
      <c r="G169" s="11">
        <f t="shared" si="15"/>
        <v>4948.0431100000005</v>
      </c>
      <c r="H169" s="11">
        <f t="shared" si="15"/>
        <v>6226.45975</v>
      </c>
      <c r="I169" s="11">
        <f t="shared" si="15"/>
        <v>5921.355169999999</v>
      </c>
      <c r="J169" s="11">
        <f t="shared" si="15"/>
        <v>4554.71708</v>
      </c>
      <c r="K169" s="11">
        <f t="shared" si="15"/>
        <v>5000.52301</v>
      </c>
      <c r="L169" s="11">
        <f t="shared" si="15"/>
        <v>2616.08978</v>
      </c>
      <c r="M169" s="11">
        <f t="shared" si="15"/>
        <v>4614.488109999999</v>
      </c>
      <c r="N169" s="11">
        <f t="shared" si="15"/>
        <v>3344.9423699999998</v>
      </c>
      <c r="O169" s="11">
        <f t="shared" si="15"/>
        <v>2552.1507899999997</v>
      </c>
      <c r="P169" s="11">
        <f t="shared" si="15"/>
        <v>3493.28344</v>
      </c>
    </row>
    <row r="170" spans="1:16" ht="12.75">
      <c r="A170" s="16"/>
      <c r="B170" s="9"/>
      <c r="C170" s="10" t="s">
        <v>80</v>
      </c>
      <c r="D170" s="27">
        <f aca="true" t="shared" si="16" ref="D170:D327">SUM(E170:P170)</f>
        <v>20</v>
      </c>
      <c r="E170" s="27">
        <v>0</v>
      </c>
      <c r="F170" s="27">
        <v>0</v>
      </c>
      <c r="G170" s="27">
        <v>0</v>
      </c>
      <c r="H170" s="27">
        <v>0</v>
      </c>
      <c r="I170" s="27">
        <v>20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</row>
    <row r="171" spans="1:16" ht="12.75">
      <c r="A171" s="16"/>
      <c r="B171" s="9"/>
      <c r="C171" s="10" t="s">
        <v>6</v>
      </c>
      <c r="D171" s="27">
        <f t="shared" si="16"/>
        <v>10018.27814</v>
      </c>
      <c r="E171" s="27">
        <v>1181.3871000000001</v>
      </c>
      <c r="F171" s="27">
        <v>271.444</v>
      </c>
      <c r="G171" s="27">
        <v>405.0754</v>
      </c>
      <c r="H171" s="27">
        <v>1687.4740800000002</v>
      </c>
      <c r="I171" s="27">
        <v>2040.65165</v>
      </c>
      <c r="J171" s="27">
        <v>855.68104</v>
      </c>
      <c r="K171" s="27">
        <v>347.14090000000004</v>
      </c>
      <c r="L171" s="27">
        <v>324.68016</v>
      </c>
      <c r="M171" s="27">
        <v>729.30404</v>
      </c>
      <c r="N171" s="27">
        <v>751.1783399999999</v>
      </c>
      <c r="O171" s="27">
        <v>800.88947</v>
      </c>
      <c r="P171" s="27">
        <v>623.37196</v>
      </c>
    </row>
    <row r="172" spans="1:16" ht="12.75">
      <c r="A172" s="16"/>
      <c r="B172" s="9"/>
      <c r="C172" s="10" t="s">
        <v>7</v>
      </c>
      <c r="D172" s="27">
        <f t="shared" si="16"/>
        <v>14993.742279999999</v>
      </c>
      <c r="E172" s="27">
        <v>453.91423</v>
      </c>
      <c r="F172" s="27">
        <v>216.89887</v>
      </c>
      <c r="G172" s="27">
        <v>1267.16068</v>
      </c>
      <c r="H172" s="27">
        <v>1804.7749</v>
      </c>
      <c r="I172" s="27">
        <v>746.02074</v>
      </c>
      <c r="J172" s="27">
        <v>898.8065799999999</v>
      </c>
      <c r="K172" s="27">
        <v>2418.17097</v>
      </c>
      <c r="L172" s="27">
        <v>1332.62262</v>
      </c>
      <c r="M172" s="27">
        <v>2679.39842</v>
      </c>
      <c r="N172" s="27">
        <v>1552.75028</v>
      </c>
      <c r="O172" s="27">
        <v>746.0754000000001</v>
      </c>
      <c r="P172" s="27">
        <v>877.14859</v>
      </c>
    </row>
    <row r="173" spans="1:16" ht="12.75">
      <c r="A173" s="16"/>
      <c r="B173" s="9"/>
      <c r="C173" s="10" t="s">
        <v>8</v>
      </c>
      <c r="D173" s="27">
        <f t="shared" si="16"/>
        <v>136.63959</v>
      </c>
      <c r="E173" s="27">
        <v>0</v>
      </c>
      <c r="F173" s="27">
        <v>15.567450000000001</v>
      </c>
      <c r="G173" s="27">
        <v>0</v>
      </c>
      <c r="H173" s="27">
        <v>14.15223</v>
      </c>
      <c r="I173" s="27">
        <v>34.111230000000006</v>
      </c>
      <c r="J173" s="27">
        <v>0</v>
      </c>
      <c r="K173" s="27">
        <v>5.79153</v>
      </c>
      <c r="L173" s="27">
        <v>0</v>
      </c>
      <c r="M173" s="27">
        <v>0</v>
      </c>
      <c r="N173" s="27">
        <v>0</v>
      </c>
      <c r="O173" s="27">
        <v>23.92724</v>
      </c>
      <c r="P173" s="27">
        <v>43.08991</v>
      </c>
    </row>
    <row r="174" spans="1:16" ht="12.75">
      <c r="A174" s="16"/>
      <c r="B174" s="9"/>
      <c r="C174" s="10" t="s">
        <v>9</v>
      </c>
      <c r="D174" s="27">
        <f t="shared" si="16"/>
        <v>11079.64329</v>
      </c>
      <c r="E174" s="27">
        <v>1134.7275</v>
      </c>
      <c r="F174" s="27">
        <v>1168.50882</v>
      </c>
      <c r="G174" s="27">
        <v>1577.3075700000002</v>
      </c>
      <c r="H174" s="27">
        <v>1339.66711</v>
      </c>
      <c r="I174" s="27">
        <v>1253.06169</v>
      </c>
      <c r="J174" s="27">
        <v>791.28354</v>
      </c>
      <c r="K174" s="27">
        <v>679.53773</v>
      </c>
      <c r="L174" s="27">
        <v>665.00258</v>
      </c>
      <c r="M174" s="27">
        <v>464.77504999999996</v>
      </c>
      <c r="N174" s="27">
        <v>606.3548000000001</v>
      </c>
      <c r="O174" s="27">
        <v>534.5627099999999</v>
      </c>
      <c r="P174" s="27">
        <v>864.8541899999999</v>
      </c>
    </row>
    <row r="175" spans="1:16" ht="12.75">
      <c r="A175" s="16"/>
      <c r="B175" s="9"/>
      <c r="C175" s="10" t="s">
        <v>11</v>
      </c>
      <c r="D175" s="27">
        <f t="shared" si="16"/>
        <v>945.9132299999999</v>
      </c>
      <c r="E175" s="27">
        <v>8.81792</v>
      </c>
      <c r="F175" s="27">
        <v>90.47699</v>
      </c>
      <c r="G175" s="27">
        <v>19.95827</v>
      </c>
      <c r="H175" s="27">
        <v>0</v>
      </c>
      <c r="I175" s="27">
        <v>353.7404</v>
      </c>
      <c r="J175" s="27">
        <v>168.83471</v>
      </c>
      <c r="K175" s="27">
        <v>62.838589999999996</v>
      </c>
      <c r="L175" s="27">
        <v>66.3696</v>
      </c>
      <c r="M175" s="27">
        <v>28.06895</v>
      </c>
      <c r="N175" s="27">
        <v>51.36353</v>
      </c>
      <c r="O175" s="27">
        <v>0</v>
      </c>
      <c r="P175" s="27">
        <v>95.44427</v>
      </c>
    </row>
    <row r="176" spans="1:16" ht="12.75">
      <c r="A176" s="16"/>
      <c r="B176" s="9"/>
      <c r="C176" s="10" t="s">
        <v>12</v>
      </c>
      <c r="D176" s="27">
        <f t="shared" si="16"/>
        <v>9060.77003</v>
      </c>
      <c r="E176" s="27">
        <v>168.86328</v>
      </c>
      <c r="F176" s="27">
        <v>301.642</v>
      </c>
      <c r="G176" s="27">
        <v>1678.53569</v>
      </c>
      <c r="H176" s="27">
        <v>1220.0629299999998</v>
      </c>
      <c r="I176" s="27">
        <v>1233.42096</v>
      </c>
      <c r="J176" s="27">
        <v>1591.8079</v>
      </c>
      <c r="K176" s="27">
        <v>1106.4808899999998</v>
      </c>
      <c r="L176" s="27">
        <v>27.21582</v>
      </c>
      <c r="M176" s="27">
        <v>433.18515</v>
      </c>
      <c r="N176" s="27">
        <v>163.29492000000002</v>
      </c>
      <c r="O176" s="27">
        <v>186.88197</v>
      </c>
      <c r="P176" s="27">
        <v>949.37852</v>
      </c>
    </row>
    <row r="177" spans="1:16" ht="12.75">
      <c r="A177" s="16"/>
      <c r="B177" s="9"/>
      <c r="C177" s="10" t="s">
        <v>88</v>
      </c>
      <c r="D177" s="27">
        <f t="shared" si="16"/>
        <v>0.081</v>
      </c>
      <c r="E177" s="27">
        <v>0</v>
      </c>
      <c r="F177" s="27">
        <v>0.001</v>
      </c>
      <c r="G177" s="27">
        <v>0.0055</v>
      </c>
      <c r="H177" s="27">
        <v>0.0085</v>
      </c>
      <c r="I177" s="27">
        <v>0.0285</v>
      </c>
      <c r="J177" s="27">
        <v>0.0015</v>
      </c>
      <c r="K177" s="27">
        <v>0.008</v>
      </c>
      <c r="L177" s="27">
        <v>0.001</v>
      </c>
      <c r="M177" s="27">
        <v>0.0085</v>
      </c>
      <c r="N177" s="27">
        <v>0.0185</v>
      </c>
      <c r="O177" s="27">
        <v>0</v>
      </c>
      <c r="P177" s="27">
        <v>0</v>
      </c>
    </row>
    <row r="178" spans="1:16" ht="12.75">
      <c r="A178" s="16"/>
      <c r="B178" s="9"/>
      <c r="C178" s="10" t="s">
        <v>82</v>
      </c>
      <c r="D178" s="27">
        <f t="shared" si="16"/>
        <v>1755.5487500000002</v>
      </c>
      <c r="E178" s="27">
        <v>46.95454</v>
      </c>
      <c r="F178" s="27">
        <v>0</v>
      </c>
      <c r="G178" s="27">
        <v>0</v>
      </c>
      <c r="H178" s="27">
        <v>0</v>
      </c>
      <c r="I178" s="27">
        <v>80</v>
      </c>
      <c r="J178" s="27">
        <v>248.30181</v>
      </c>
      <c r="K178" s="27">
        <v>380.55440000000004</v>
      </c>
      <c r="L178" s="27">
        <v>200.198</v>
      </c>
      <c r="M178" s="27">
        <v>279.748</v>
      </c>
      <c r="N178" s="27">
        <v>219.982</v>
      </c>
      <c r="O178" s="27">
        <v>259.814</v>
      </c>
      <c r="P178" s="27">
        <v>39.996</v>
      </c>
    </row>
    <row r="179" spans="1:16" ht="12.75">
      <c r="A179" s="16"/>
      <c r="B179" s="9"/>
      <c r="C179" s="10" t="s">
        <v>19</v>
      </c>
      <c r="D179" s="27">
        <f t="shared" si="16"/>
        <v>320.64</v>
      </c>
      <c r="E179" s="27">
        <v>0</v>
      </c>
      <c r="F179" s="27">
        <v>0</v>
      </c>
      <c r="G179" s="27">
        <v>0</v>
      </c>
      <c r="H179" s="27">
        <v>160.32</v>
      </c>
      <c r="I179" s="27">
        <v>160.32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</row>
    <row r="180" spans="1:16" ht="12.75">
      <c r="A180" s="16"/>
      <c r="B180" s="9"/>
      <c r="C180" s="9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1:16" ht="12.75">
      <c r="A181" s="16"/>
      <c r="B181" s="7" t="s">
        <v>57</v>
      </c>
      <c r="C181" s="8" t="s">
        <v>58</v>
      </c>
      <c r="D181" s="11">
        <f t="shared" si="16"/>
        <v>16020.70516</v>
      </c>
      <c r="E181" s="11">
        <f aca="true" t="shared" si="17" ref="E181:P181">SUM(E182:E185)</f>
        <v>723.56</v>
      </c>
      <c r="F181" s="11">
        <f t="shared" si="17"/>
        <v>932</v>
      </c>
      <c r="G181" s="11">
        <f t="shared" si="17"/>
        <v>1049.8</v>
      </c>
      <c r="H181" s="11">
        <f t="shared" si="17"/>
        <v>1121</v>
      </c>
      <c r="I181" s="11">
        <f t="shared" si="17"/>
        <v>1013</v>
      </c>
      <c r="J181" s="11">
        <f t="shared" si="17"/>
        <v>896</v>
      </c>
      <c r="K181" s="11">
        <f t="shared" si="17"/>
        <v>1283.9499999999998</v>
      </c>
      <c r="L181" s="11">
        <f t="shared" si="17"/>
        <v>1640.4499999999998</v>
      </c>
      <c r="M181" s="11">
        <f t="shared" si="17"/>
        <v>2093.2</v>
      </c>
      <c r="N181" s="11">
        <f t="shared" si="17"/>
        <v>2351.44516</v>
      </c>
      <c r="O181" s="11">
        <f t="shared" si="17"/>
        <v>1658.6</v>
      </c>
      <c r="P181" s="11">
        <f t="shared" si="17"/>
        <v>1257.7</v>
      </c>
    </row>
    <row r="182" spans="1:16" ht="12.75">
      <c r="A182" s="16"/>
      <c r="B182" s="9"/>
      <c r="C182" s="10" t="s">
        <v>6</v>
      </c>
      <c r="D182" s="27">
        <f t="shared" si="16"/>
        <v>6.96</v>
      </c>
      <c r="E182" s="27">
        <v>6.96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</row>
    <row r="183" spans="1:16" ht="12.75">
      <c r="A183" s="16"/>
      <c r="B183" s="9"/>
      <c r="C183" s="10" t="s">
        <v>7</v>
      </c>
      <c r="D183" s="27">
        <f t="shared" si="16"/>
        <v>7788.900000000001</v>
      </c>
      <c r="E183" s="27">
        <v>275</v>
      </c>
      <c r="F183" s="27">
        <v>452</v>
      </c>
      <c r="G183" s="27">
        <v>493</v>
      </c>
      <c r="H183" s="27">
        <v>545</v>
      </c>
      <c r="I183" s="27">
        <v>648.2</v>
      </c>
      <c r="J183" s="27">
        <v>608</v>
      </c>
      <c r="K183" s="27">
        <v>755.55</v>
      </c>
      <c r="L183" s="27">
        <v>824.05</v>
      </c>
      <c r="M183" s="27">
        <v>929.6</v>
      </c>
      <c r="N183" s="27">
        <v>916</v>
      </c>
      <c r="O183" s="27">
        <v>755</v>
      </c>
      <c r="P183" s="27">
        <v>587.5</v>
      </c>
    </row>
    <row r="184" spans="1:16" ht="12.75">
      <c r="A184" s="16"/>
      <c r="B184" s="9"/>
      <c r="C184" s="10" t="s">
        <v>9</v>
      </c>
      <c r="D184" s="27">
        <f t="shared" si="16"/>
        <v>6369.845160000001</v>
      </c>
      <c r="E184" s="27">
        <v>441.6</v>
      </c>
      <c r="F184" s="27">
        <v>480</v>
      </c>
      <c r="G184" s="27">
        <v>556.8</v>
      </c>
      <c r="H184" s="27">
        <v>576</v>
      </c>
      <c r="I184" s="27">
        <v>364.8</v>
      </c>
      <c r="J184" s="27">
        <v>288</v>
      </c>
      <c r="K184" s="27">
        <v>518.4</v>
      </c>
      <c r="L184" s="27">
        <v>518.4</v>
      </c>
      <c r="M184" s="27">
        <v>633.6</v>
      </c>
      <c r="N184" s="27">
        <v>859.44516</v>
      </c>
      <c r="O184" s="27">
        <v>633.6</v>
      </c>
      <c r="P184" s="27">
        <v>499.2</v>
      </c>
    </row>
    <row r="185" spans="1:16" ht="12.75">
      <c r="A185" s="16"/>
      <c r="B185" s="9"/>
      <c r="C185" s="10" t="s">
        <v>12</v>
      </c>
      <c r="D185" s="27">
        <f t="shared" si="16"/>
        <v>1855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10</v>
      </c>
      <c r="L185" s="27">
        <v>298</v>
      </c>
      <c r="M185" s="27">
        <v>530</v>
      </c>
      <c r="N185" s="27">
        <v>576</v>
      </c>
      <c r="O185" s="27">
        <v>270</v>
      </c>
      <c r="P185" s="27">
        <v>171</v>
      </c>
    </row>
    <row r="186" spans="1:16" ht="12.75">
      <c r="A186" s="16"/>
      <c r="B186" s="9"/>
      <c r="C186" s="9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</row>
    <row r="187" spans="1:16" ht="12.75">
      <c r="A187" s="16"/>
      <c r="B187" s="7" t="s">
        <v>59</v>
      </c>
      <c r="C187" s="8" t="s">
        <v>60</v>
      </c>
      <c r="D187" s="11">
        <f t="shared" si="16"/>
        <v>4572.96061</v>
      </c>
      <c r="E187" s="11">
        <f aca="true" t="shared" si="18" ref="E187:P187">SUM(E188:E201)</f>
        <v>369.15999999999997</v>
      </c>
      <c r="F187" s="11">
        <f t="shared" si="18"/>
        <v>492.37802999999997</v>
      </c>
      <c r="G187" s="11">
        <f t="shared" si="18"/>
        <v>411.01001</v>
      </c>
      <c r="H187" s="11">
        <f t="shared" si="18"/>
        <v>484.32783</v>
      </c>
      <c r="I187" s="11">
        <f t="shared" si="18"/>
        <v>441.63849000000005</v>
      </c>
      <c r="J187" s="11">
        <f t="shared" si="18"/>
        <v>304.82796</v>
      </c>
      <c r="K187" s="11">
        <f t="shared" si="18"/>
        <v>330.41267</v>
      </c>
      <c r="L187" s="11">
        <f t="shared" si="18"/>
        <v>311.45609</v>
      </c>
      <c r="M187" s="11">
        <f t="shared" si="18"/>
        <v>360.82886</v>
      </c>
      <c r="N187" s="11">
        <f t="shared" si="18"/>
        <v>375.14779</v>
      </c>
      <c r="O187" s="11">
        <f t="shared" si="18"/>
        <v>354.94175</v>
      </c>
      <c r="P187" s="11">
        <f t="shared" si="18"/>
        <v>336.83113000000003</v>
      </c>
    </row>
    <row r="188" spans="1:16" ht="12.75">
      <c r="A188" s="16"/>
      <c r="B188" s="9"/>
      <c r="C188" s="10" t="s">
        <v>124</v>
      </c>
      <c r="D188" s="27">
        <f t="shared" si="16"/>
        <v>0.0035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0.0035</v>
      </c>
      <c r="P188" s="27">
        <v>0</v>
      </c>
    </row>
    <row r="189" spans="1:16" ht="12.75">
      <c r="A189" s="16"/>
      <c r="B189" s="9"/>
      <c r="C189" s="10" t="s">
        <v>5</v>
      </c>
      <c r="D189" s="27">
        <f t="shared" si="16"/>
        <v>95.98298000000001</v>
      </c>
      <c r="E189" s="27">
        <v>5.145449999999999</v>
      </c>
      <c r="F189" s="27">
        <v>19.0909</v>
      </c>
      <c r="G189" s="27">
        <v>12.96335</v>
      </c>
      <c r="H189" s="27">
        <v>7.5</v>
      </c>
      <c r="I189" s="27">
        <v>0</v>
      </c>
      <c r="J189" s="27">
        <v>0</v>
      </c>
      <c r="K189" s="27">
        <v>38.420550000000006</v>
      </c>
      <c r="L189" s="27">
        <v>6.70364</v>
      </c>
      <c r="M189" s="27">
        <v>0</v>
      </c>
      <c r="N189" s="27">
        <v>0</v>
      </c>
      <c r="O189" s="27">
        <v>6.15909</v>
      </c>
      <c r="P189" s="27">
        <v>0</v>
      </c>
    </row>
    <row r="190" spans="1:16" ht="12.75">
      <c r="A190" s="16"/>
      <c r="B190" s="9"/>
      <c r="C190" s="10" t="s">
        <v>6</v>
      </c>
      <c r="D190" s="27">
        <f t="shared" si="16"/>
        <v>14.31996</v>
      </c>
      <c r="E190" s="27">
        <v>0</v>
      </c>
      <c r="F190" s="27">
        <v>3.28181</v>
      </c>
      <c r="G190" s="27">
        <v>3.69089</v>
      </c>
      <c r="H190" s="27">
        <v>5.28181</v>
      </c>
      <c r="I190" s="27">
        <v>0</v>
      </c>
      <c r="J190" s="27">
        <v>0</v>
      </c>
      <c r="K190" s="27">
        <v>2.06545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</row>
    <row r="191" spans="1:16" ht="12.75">
      <c r="A191" s="16"/>
      <c r="B191" s="9"/>
      <c r="C191" s="10" t="s">
        <v>7</v>
      </c>
      <c r="D191" s="27">
        <f t="shared" si="16"/>
        <v>1.3321200000000002</v>
      </c>
      <c r="E191" s="27">
        <v>1.064</v>
      </c>
      <c r="F191" s="27">
        <v>0</v>
      </c>
      <c r="G191" s="27">
        <v>0</v>
      </c>
      <c r="H191" s="27">
        <v>0.26812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</row>
    <row r="192" spans="1:16" ht="12.75">
      <c r="A192" s="16"/>
      <c r="B192" s="9"/>
      <c r="C192" s="10" t="s">
        <v>94</v>
      </c>
      <c r="D192" s="27">
        <f t="shared" si="16"/>
        <v>42.64059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21.18475</v>
      </c>
      <c r="N192" s="27">
        <v>0</v>
      </c>
      <c r="O192" s="27">
        <v>0</v>
      </c>
      <c r="P192" s="27">
        <v>21.45584</v>
      </c>
    </row>
    <row r="193" spans="1:16" ht="12.75">
      <c r="A193" s="16"/>
      <c r="B193" s="9"/>
      <c r="C193" s="10" t="s">
        <v>9</v>
      </c>
      <c r="D193" s="27">
        <f t="shared" si="16"/>
        <v>3831.19966</v>
      </c>
      <c r="E193" s="27">
        <v>332.6182</v>
      </c>
      <c r="F193" s="27">
        <v>361.77090999999996</v>
      </c>
      <c r="G193" s="27">
        <v>373.13211</v>
      </c>
      <c r="H193" s="27">
        <v>406.41506</v>
      </c>
      <c r="I193" s="27">
        <v>382.20047999999997</v>
      </c>
      <c r="J193" s="27">
        <v>288.46657</v>
      </c>
      <c r="K193" s="27">
        <v>231.8829</v>
      </c>
      <c r="L193" s="27">
        <v>296.57063</v>
      </c>
      <c r="M193" s="27">
        <v>276.97371000000004</v>
      </c>
      <c r="N193" s="27">
        <v>315.58344</v>
      </c>
      <c r="O193" s="27">
        <v>303.62601</v>
      </c>
      <c r="P193" s="27">
        <v>261.95964000000004</v>
      </c>
    </row>
    <row r="194" spans="1:16" ht="12.75">
      <c r="A194" s="16"/>
      <c r="B194" s="9"/>
      <c r="C194" s="10" t="s">
        <v>12</v>
      </c>
      <c r="D194" s="27">
        <f t="shared" si="16"/>
        <v>94.14035000000001</v>
      </c>
      <c r="E194" s="27">
        <v>0</v>
      </c>
      <c r="F194" s="27">
        <v>12.579559999999999</v>
      </c>
      <c r="G194" s="27">
        <v>9.000020000000001</v>
      </c>
      <c r="H194" s="27">
        <v>4.54546</v>
      </c>
      <c r="I194" s="27">
        <v>5.40955</v>
      </c>
      <c r="J194" s="27">
        <v>15.37956</v>
      </c>
      <c r="K194" s="27">
        <v>11.36364</v>
      </c>
      <c r="L194" s="27">
        <v>8.18182</v>
      </c>
      <c r="M194" s="27">
        <v>8.73999</v>
      </c>
      <c r="N194" s="27">
        <v>9.965440000000001</v>
      </c>
      <c r="O194" s="27">
        <v>6.62304</v>
      </c>
      <c r="P194" s="27">
        <v>2.35227</v>
      </c>
    </row>
    <row r="195" spans="1:16" ht="12.75">
      <c r="A195" s="16"/>
      <c r="B195" s="9"/>
      <c r="C195" s="10" t="s">
        <v>14</v>
      </c>
      <c r="D195" s="27">
        <f t="shared" si="16"/>
        <v>74.58257</v>
      </c>
      <c r="E195" s="27">
        <v>0</v>
      </c>
      <c r="F195" s="27">
        <v>24.33712</v>
      </c>
      <c r="G195" s="27">
        <v>0</v>
      </c>
      <c r="H195" s="27">
        <v>0</v>
      </c>
      <c r="I195" s="27">
        <v>26.78662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23.458830000000003</v>
      </c>
    </row>
    <row r="196" spans="1:16" ht="12.75">
      <c r="A196" s="16"/>
      <c r="B196" s="9"/>
      <c r="C196" s="10" t="s">
        <v>86</v>
      </c>
      <c r="D196" s="27">
        <f t="shared" si="16"/>
        <v>311.35684</v>
      </c>
      <c r="E196" s="27">
        <v>30.31485</v>
      </c>
      <c r="F196" s="27">
        <v>70.60864</v>
      </c>
      <c r="G196" s="27">
        <v>12.22364</v>
      </c>
      <c r="H196" s="27">
        <v>36.905</v>
      </c>
      <c r="I196" s="27">
        <v>8.933639999999999</v>
      </c>
      <c r="J196" s="27">
        <v>0</v>
      </c>
      <c r="K196" s="27">
        <v>46.68013</v>
      </c>
      <c r="L196" s="27">
        <v>0</v>
      </c>
      <c r="M196" s="27">
        <v>11.99333</v>
      </c>
      <c r="N196" s="27">
        <v>49.598910000000004</v>
      </c>
      <c r="O196" s="27">
        <v>16.49415</v>
      </c>
      <c r="P196" s="27">
        <v>27.60455</v>
      </c>
    </row>
    <row r="197" spans="1:16" ht="12.75">
      <c r="A197" s="16"/>
      <c r="B197" s="9"/>
      <c r="C197" s="10" t="s">
        <v>16</v>
      </c>
      <c r="D197" s="27">
        <f t="shared" si="16"/>
        <v>2.7000100000000002</v>
      </c>
      <c r="E197" s="27">
        <v>0</v>
      </c>
      <c r="F197" s="27">
        <v>0</v>
      </c>
      <c r="G197" s="27">
        <v>0</v>
      </c>
      <c r="H197" s="27">
        <v>1.71818</v>
      </c>
      <c r="I197" s="27">
        <v>0</v>
      </c>
      <c r="J197" s="27">
        <v>0.9818300000000001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</row>
    <row r="198" spans="1:16" ht="12.75">
      <c r="A198" s="16"/>
      <c r="B198" s="9"/>
      <c r="C198" s="10" t="s">
        <v>82</v>
      </c>
      <c r="D198" s="27">
        <f t="shared" si="16"/>
        <v>37.388400000000004</v>
      </c>
      <c r="E198" s="27">
        <v>0</v>
      </c>
      <c r="F198" s="27">
        <v>0</v>
      </c>
      <c r="G198" s="27">
        <v>0</v>
      </c>
      <c r="H198" s="27">
        <v>21.694200000000002</v>
      </c>
      <c r="I198" s="27">
        <v>15.6942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</row>
    <row r="199" spans="1:16" ht="12.75">
      <c r="A199" s="16"/>
      <c r="B199" s="9"/>
      <c r="C199" s="10" t="s">
        <v>141</v>
      </c>
      <c r="D199" s="27">
        <f t="shared" si="16"/>
        <v>63.1348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41.93708</v>
      </c>
      <c r="N199" s="27">
        <v>0</v>
      </c>
      <c r="O199" s="27">
        <v>21.19772</v>
      </c>
      <c r="P199" s="27">
        <v>0</v>
      </c>
    </row>
    <row r="200" spans="1:16" ht="12.75">
      <c r="A200" s="16"/>
      <c r="B200" s="9"/>
      <c r="C200" s="10" t="s">
        <v>87</v>
      </c>
      <c r="D200" s="27">
        <f t="shared" si="16"/>
        <v>1.56483</v>
      </c>
      <c r="E200" s="27">
        <v>0.0175</v>
      </c>
      <c r="F200" s="27">
        <v>0.70909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0.83824</v>
      </c>
      <c r="P200" s="27">
        <v>0</v>
      </c>
    </row>
    <row r="201" spans="1:16" ht="12.75">
      <c r="A201" s="16"/>
      <c r="B201" s="9"/>
      <c r="C201" s="10" t="s">
        <v>134</v>
      </c>
      <c r="D201" s="27">
        <f t="shared" si="16"/>
        <v>2.614</v>
      </c>
      <c r="E201" s="27">
        <v>0</v>
      </c>
      <c r="F201" s="27">
        <v>0</v>
      </c>
      <c r="G201" s="27">
        <v>0</v>
      </c>
      <c r="H201" s="27">
        <v>0</v>
      </c>
      <c r="I201" s="27">
        <v>2.614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</row>
    <row r="202" spans="1:16" ht="12.75">
      <c r="A202" s="16"/>
      <c r="B202" s="9"/>
      <c r="C202" s="9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</row>
    <row r="203" spans="1:16" ht="12.75">
      <c r="A203" s="16"/>
      <c r="B203" s="7" t="s">
        <v>61</v>
      </c>
      <c r="C203" s="8" t="s">
        <v>62</v>
      </c>
      <c r="D203" s="11">
        <f t="shared" si="16"/>
        <v>6384.6289400000005</v>
      </c>
      <c r="E203" s="11">
        <f aca="true" t="shared" si="19" ref="E203:P203">SUM(E204:E216)</f>
        <v>538.02698</v>
      </c>
      <c r="F203" s="11">
        <f t="shared" si="19"/>
        <v>514.1711300000001</v>
      </c>
      <c r="G203" s="11">
        <f t="shared" si="19"/>
        <v>506.68664</v>
      </c>
      <c r="H203" s="11">
        <f t="shared" si="19"/>
        <v>415.8369</v>
      </c>
      <c r="I203" s="11">
        <f t="shared" si="19"/>
        <v>508.22252000000003</v>
      </c>
      <c r="J203" s="11">
        <f t="shared" si="19"/>
        <v>398.14889</v>
      </c>
      <c r="K203" s="11">
        <f t="shared" si="19"/>
        <v>572.95771</v>
      </c>
      <c r="L203" s="11">
        <f t="shared" si="19"/>
        <v>678.88423</v>
      </c>
      <c r="M203" s="11">
        <f t="shared" si="19"/>
        <v>581.3898099999999</v>
      </c>
      <c r="N203" s="11">
        <f t="shared" si="19"/>
        <v>721.76534</v>
      </c>
      <c r="O203" s="11">
        <f t="shared" si="19"/>
        <v>513.32398</v>
      </c>
      <c r="P203" s="11">
        <f t="shared" si="19"/>
        <v>435.21481000000006</v>
      </c>
    </row>
    <row r="204" spans="1:16" ht="12.75">
      <c r="A204" s="19"/>
      <c r="B204" s="9"/>
      <c r="C204" s="10" t="s">
        <v>93</v>
      </c>
      <c r="D204" s="27">
        <f>SUM(E204:P204)</f>
        <v>7.2429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7.2429</v>
      </c>
      <c r="O204" s="27">
        <v>0</v>
      </c>
      <c r="P204" s="27">
        <v>0</v>
      </c>
    </row>
    <row r="205" spans="1:16" ht="12.75">
      <c r="A205" s="19"/>
      <c r="B205" s="9"/>
      <c r="C205" s="10" t="s">
        <v>139</v>
      </c>
      <c r="D205" s="27">
        <f aca="true" t="shared" si="20" ref="D205:D214">SUM(E205:P205)</f>
        <v>78.45936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19.83633</v>
      </c>
      <c r="M205" s="27">
        <v>19.6983</v>
      </c>
      <c r="N205" s="27">
        <v>19.14062</v>
      </c>
      <c r="O205" s="27">
        <v>19.784110000000002</v>
      </c>
      <c r="P205" s="27">
        <v>0</v>
      </c>
    </row>
    <row r="206" spans="1:16" ht="12.75">
      <c r="A206" s="19"/>
      <c r="B206" s="9"/>
      <c r="C206" s="10" t="s">
        <v>5</v>
      </c>
      <c r="D206" s="27">
        <f t="shared" si="20"/>
        <v>8.944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4.472</v>
      </c>
      <c r="K206" s="27">
        <v>0</v>
      </c>
      <c r="L206" s="27">
        <v>0</v>
      </c>
      <c r="M206" s="27">
        <v>0</v>
      </c>
      <c r="N206" s="27">
        <v>4.472</v>
      </c>
      <c r="O206" s="27">
        <v>0</v>
      </c>
      <c r="P206" s="27">
        <v>0</v>
      </c>
    </row>
    <row r="207" spans="1:16" ht="12.75">
      <c r="A207" s="19"/>
      <c r="B207" s="9"/>
      <c r="C207" s="10" t="s">
        <v>6</v>
      </c>
      <c r="D207" s="27">
        <f t="shared" si="20"/>
        <v>2069.52493</v>
      </c>
      <c r="E207" s="27">
        <v>188.36479</v>
      </c>
      <c r="F207" s="27">
        <v>120.38419999999999</v>
      </c>
      <c r="G207" s="27">
        <v>119.5975</v>
      </c>
      <c r="H207" s="27">
        <v>148.30214</v>
      </c>
      <c r="I207" s="27">
        <v>126.08529</v>
      </c>
      <c r="J207" s="27">
        <v>145.75716</v>
      </c>
      <c r="K207" s="27">
        <v>171.90605</v>
      </c>
      <c r="L207" s="27">
        <v>229.87416000000002</v>
      </c>
      <c r="M207" s="27">
        <v>207.24044</v>
      </c>
      <c r="N207" s="27">
        <v>261.56918</v>
      </c>
      <c r="O207" s="27">
        <v>181.8414</v>
      </c>
      <c r="P207" s="27">
        <v>168.60262</v>
      </c>
    </row>
    <row r="208" spans="1:16" ht="12.75">
      <c r="A208" s="19"/>
      <c r="B208" s="9"/>
      <c r="C208" s="10" t="s">
        <v>140</v>
      </c>
      <c r="D208" s="27">
        <f t="shared" si="20"/>
        <v>0.498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0.498</v>
      </c>
      <c r="M208" s="27">
        <v>0</v>
      </c>
      <c r="N208" s="27">
        <v>0</v>
      </c>
      <c r="O208" s="27">
        <v>0</v>
      </c>
      <c r="P208" s="27">
        <v>0</v>
      </c>
    </row>
    <row r="209" spans="1:16" ht="12.75">
      <c r="A209" s="19"/>
      <c r="B209" s="9"/>
      <c r="C209" s="10" t="s">
        <v>7</v>
      </c>
      <c r="D209" s="27">
        <f t="shared" si="20"/>
        <v>997.0787900000001</v>
      </c>
      <c r="E209" s="27">
        <v>139.45435999999998</v>
      </c>
      <c r="F209" s="27">
        <v>94.07116</v>
      </c>
      <c r="G209" s="27">
        <v>52.55689</v>
      </c>
      <c r="H209" s="27">
        <v>38.43557</v>
      </c>
      <c r="I209" s="27">
        <v>135.90457999999998</v>
      </c>
      <c r="J209" s="27">
        <v>39.94997</v>
      </c>
      <c r="K209" s="27">
        <v>71.20382000000001</v>
      </c>
      <c r="L209" s="27">
        <v>52.575900000000004</v>
      </c>
      <c r="M209" s="27">
        <v>59.46431</v>
      </c>
      <c r="N209" s="27">
        <v>144.83360000000002</v>
      </c>
      <c r="O209" s="27">
        <v>110.15253999999999</v>
      </c>
      <c r="P209" s="27">
        <v>58.47609</v>
      </c>
    </row>
    <row r="210" spans="1:16" ht="12.75">
      <c r="A210" s="19"/>
      <c r="B210" s="9"/>
      <c r="C210" s="10" t="s">
        <v>9</v>
      </c>
      <c r="D210" s="27">
        <f t="shared" si="20"/>
        <v>60.43651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24.15</v>
      </c>
      <c r="L210" s="27">
        <v>36.21</v>
      </c>
      <c r="M210" s="27">
        <v>0</v>
      </c>
      <c r="N210" s="27">
        <v>0</v>
      </c>
      <c r="O210" s="27">
        <v>0</v>
      </c>
      <c r="P210" s="27">
        <v>0.07651000000000001</v>
      </c>
    </row>
    <row r="211" spans="1:16" ht="12.75">
      <c r="A211" s="19"/>
      <c r="B211" s="9"/>
      <c r="C211" s="10" t="s">
        <v>11</v>
      </c>
      <c r="D211" s="27">
        <f t="shared" si="20"/>
        <v>1116.90178</v>
      </c>
      <c r="E211" s="27">
        <v>19.8502</v>
      </c>
      <c r="F211" s="27">
        <v>38.913</v>
      </c>
      <c r="G211" s="27">
        <v>58.76683</v>
      </c>
      <c r="H211" s="27">
        <v>73.98864999999999</v>
      </c>
      <c r="I211" s="27">
        <v>78.50417999999999</v>
      </c>
      <c r="J211" s="27">
        <v>86.49445</v>
      </c>
      <c r="K211" s="27">
        <v>201.7956</v>
      </c>
      <c r="L211" s="27">
        <v>158.88656</v>
      </c>
      <c r="M211" s="27">
        <v>156.51739999999998</v>
      </c>
      <c r="N211" s="27">
        <v>113.04365</v>
      </c>
      <c r="O211" s="27">
        <v>37.216269999999994</v>
      </c>
      <c r="P211" s="27">
        <v>92.92499000000001</v>
      </c>
    </row>
    <row r="212" spans="1:16" ht="12.75">
      <c r="A212" s="19"/>
      <c r="B212" s="9"/>
      <c r="C212" s="10" t="s">
        <v>12</v>
      </c>
      <c r="D212" s="27">
        <f t="shared" si="20"/>
        <v>1809.0375900000001</v>
      </c>
      <c r="E212" s="27">
        <v>190.35763</v>
      </c>
      <c r="F212" s="27">
        <v>241.66982000000002</v>
      </c>
      <c r="G212" s="27">
        <v>275.76542</v>
      </c>
      <c r="H212" s="27">
        <v>155.11054000000001</v>
      </c>
      <c r="I212" s="27">
        <v>131.68043</v>
      </c>
      <c r="J212" s="27">
        <v>91.01145</v>
      </c>
      <c r="K212" s="27">
        <v>99.43024000000001</v>
      </c>
      <c r="L212" s="27">
        <v>106.74945</v>
      </c>
      <c r="M212" s="27">
        <v>97.80314999999999</v>
      </c>
      <c r="N212" s="27">
        <v>139.9952</v>
      </c>
      <c r="O212" s="27">
        <v>164.32966</v>
      </c>
      <c r="P212" s="27">
        <v>115.1346</v>
      </c>
    </row>
    <row r="213" spans="1:16" ht="12.75">
      <c r="A213" s="19"/>
      <c r="B213" s="9"/>
      <c r="C213" s="16" t="s">
        <v>14</v>
      </c>
      <c r="D213" s="27">
        <f t="shared" si="20"/>
        <v>11.60524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11.60524</v>
      </c>
      <c r="O213" s="27">
        <v>0</v>
      </c>
      <c r="P213" s="27">
        <v>0</v>
      </c>
    </row>
    <row r="214" spans="1:16" ht="12.75">
      <c r="A214" s="19"/>
      <c r="B214" s="9"/>
      <c r="C214" s="10" t="s">
        <v>88</v>
      </c>
      <c r="D214" s="27">
        <f t="shared" si="20"/>
        <v>179.76163000000003</v>
      </c>
      <c r="E214" s="27">
        <v>0</v>
      </c>
      <c r="F214" s="27">
        <v>19.13295</v>
      </c>
      <c r="G214" s="27">
        <v>0</v>
      </c>
      <c r="H214" s="27">
        <v>0</v>
      </c>
      <c r="I214" s="27">
        <v>36.04804</v>
      </c>
      <c r="J214" s="27">
        <v>30.46386</v>
      </c>
      <c r="K214" s="27">
        <v>0</v>
      </c>
      <c r="L214" s="27">
        <v>74.25383000000001</v>
      </c>
      <c r="M214" s="27">
        <v>0</v>
      </c>
      <c r="N214" s="27">
        <v>19.86295</v>
      </c>
      <c r="O214" s="27">
        <v>0</v>
      </c>
      <c r="P214" s="27">
        <v>0</v>
      </c>
    </row>
    <row r="215" spans="1:16" ht="12.75">
      <c r="A215" s="19"/>
      <c r="B215" s="9"/>
      <c r="C215" s="10" t="s">
        <v>102</v>
      </c>
      <c r="D215" s="27">
        <f>SUM(E215:P215)</f>
        <v>40.66621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40.66621</v>
      </c>
      <c r="N215" s="27">
        <v>0</v>
      </c>
      <c r="O215" s="27">
        <v>0</v>
      </c>
      <c r="P215" s="27">
        <v>0</v>
      </c>
    </row>
    <row r="216" spans="1:16" ht="12.75">
      <c r="A216" s="19"/>
      <c r="B216" s="9"/>
      <c r="C216" s="10" t="s">
        <v>116</v>
      </c>
      <c r="D216" s="27">
        <f>SUM(E216:P216)</f>
        <v>4.472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4.472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</row>
    <row r="217" spans="1:16" ht="12.75">
      <c r="A217" s="16"/>
      <c r="B217" s="9"/>
      <c r="C217" s="9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</row>
    <row r="218" spans="1:16" ht="12.75">
      <c r="A218" s="16"/>
      <c r="B218" s="7" t="s">
        <v>63</v>
      </c>
      <c r="C218" s="8" t="s">
        <v>64</v>
      </c>
      <c r="D218" s="11">
        <f>SUM(E218:P218)</f>
        <v>12065.180049999999</v>
      </c>
      <c r="E218" s="11">
        <f>SUM(E219:E221)</f>
        <v>963.74806</v>
      </c>
      <c r="F218" s="11">
        <f aca="true" t="shared" si="21" ref="F218:P218">SUM(F219:F221)</f>
        <v>1112.31905</v>
      </c>
      <c r="G218" s="11">
        <f t="shared" si="21"/>
        <v>1045.64943</v>
      </c>
      <c r="H218" s="11">
        <f t="shared" si="21"/>
        <v>1166.6105400000001</v>
      </c>
      <c r="I218" s="11">
        <f t="shared" si="21"/>
        <v>1087.59205</v>
      </c>
      <c r="J218" s="11">
        <f t="shared" si="21"/>
        <v>1149.23159</v>
      </c>
      <c r="K218" s="11">
        <f t="shared" si="21"/>
        <v>1088.8773400000002</v>
      </c>
      <c r="L218" s="11">
        <f t="shared" si="21"/>
        <v>1089.5347299999999</v>
      </c>
      <c r="M218" s="11">
        <f t="shared" si="21"/>
        <v>930.59203</v>
      </c>
      <c r="N218" s="11">
        <f t="shared" si="21"/>
        <v>1331.51773</v>
      </c>
      <c r="O218" s="11">
        <f t="shared" si="21"/>
        <v>610.50324</v>
      </c>
      <c r="P218" s="11">
        <f t="shared" si="21"/>
        <v>489.00426</v>
      </c>
    </row>
    <row r="219" spans="1:16" ht="12.75">
      <c r="A219" s="16"/>
      <c r="B219" s="9"/>
      <c r="C219" s="9" t="s">
        <v>6</v>
      </c>
      <c r="D219" s="27">
        <f>SUM(E219:P219)</f>
        <v>12065.178549999999</v>
      </c>
      <c r="E219" s="27">
        <v>963.74806</v>
      </c>
      <c r="F219" s="27">
        <v>1112.31905</v>
      </c>
      <c r="G219" s="27">
        <v>1045.64943</v>
      </c>
      <c r="H219" s="27">
        <v>1166.6105400000001</v>
      </c>
      <c r="I219" s="27">
        <v>1087.59205</v>
      </c>
      <c r="J219" s="27">
        <v>1149.23159</v>
      </c>
      <c r="K219" s="27">
        <v>1088.8768400000001</v>
      </c>
      <c r="L219" s="27">
        <v>1089.5337299999999</v>
      </c>
      <c r="M219" s="27">
        <v>930.59203</v>
      </c>
      <c r="N219" s="27">
        <v>1331.51773</v>
      </c>
      <c r="O219" s="27">
        <v>610.50324</v>
      </c>
      <c r="P219" s="27">
        <v>489.00426</v>
      </c>
    </row>
    <row r="220" spans="1:16" ht="12.75">
      <c r="A220" s="16"/>
      <c r="B220" s="9"/>
      <c r="C220" s="9" t="s">
        <v>9</v>
      </c>
      <c r="D220" s="27">
        <f>SUM(E220:P220)</f>
        <v>0.0005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0.0005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</row>
    <row r="221" spans="1:16" ht="12.75">
      <c r="A221" s="16"/>
      <c r="B221" s="9"/>
      <c r="C221" s="10" t="s">
        <v>88</v>
      </c>
      <c r="D221" s="27">
        <f>SUM(E221:P221)</f>
        <v>0.001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0.001</v>
      </c>
      <c r="M221" s="27">
        <v>0</v>
      </c>
      <c r="N221" s="27">
        <v>0</v>
      </c>
      <c r="O221" s="27">
        <v>0</v>
      </c>
      <c r="P221" s="27">
        <v>0</v>
      </c>
    </row>
    <row r="222" spans="1:16" ht="12.75">
      <c r="A222" s="16"/>
      <c r="B222" s="9"/>
      <c r="C222" s="9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</row>
    <row r="223" spans="1:16" ht="12.75">
      <c r="A223" s="16"/>
      <c r="B223" s="7" t="s">
        <v>65</v>
      </c>
      <c r="C223" s="8" t="s">
        <v>66</v>
      </c>
      <c r="D223" s="11">
        <f t="shared" si="16"/>
        <v>2423.82906</v>
      </c>
      <c r="E223" s="11">
        <f aca="true" t="shared" si="22" ref="E223:P223">SUM(E224:E234)</f>
        <v>172.34453</v>
      </c>
      <c r="F223" s="11">
        <f t="shared" si="22"/>
        <v>183.7975</v>
      </c>
      <c r="G223" s="11">
        <f t="shared" si="22"/>
        <v>213.65725999999998</v>
      </c>
      <c r="H223" s="11">
        <f t="shared" si="22"/>
        <v>171.75472000000002</v>
      </c>
      <c r="I223" s="11">
        <f t="shared" si="22"/>
        <v>177.30059000000003</v>
      </c>
      <c r="J223" s="11">
        <f t="shared" si="22"/>
        <v>235.16801000000004</v>
      </c>
      <c r="K223" s="11">
        <f t="shared" si="22"/>
        <v>280.43969999999996</v>
      </c>
      <c r="L223" s="11">
        <f t="shared" si="22"/>
        <v>247.99357000000003</v>
      </c>
      <c r="M223" s="11">
        <f t="shared" si="22"/>
        <v>206.14371</v>
      </c>
      <c r="N223" s="11">
        <f t="shared" si="22"/>
        <v>229.75185000000002</v>
      </c>
      <c r="O223" s="11">
        <f t="shared" si="22"/>
        <v>141.60419000000002</v>
      </c>
      <c r="P223" s="11">
        <f t="shared" si="22"/>
        <v>163.87342999999998</v>
      </c>
    </row>
    <row r="224" spans="1:16" ht="12.75">
      <c r="A224" s="16"/>
      <c r="B224" s="9"/>
      <c r="C224" s="10" t="s">
        <v>0</v>
      </c>
      <c r="D224" s="27">
        <f t="shared" si="16"/>
        <v>0.00034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0.00034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</row>
    <row r="225" spans="1:16" ht="12.75">
      <c r="A225" s="16"/>
      <c r="B225" s="9"/>
      <c r="C225" s="10" t="s">
        <v>6</v>
      </c>
      <c r="D225" s="27">
        <f t="shared" si="16"/>
        <v>85.28343</v>
      </c>
      <c r="E225" s="27">
        <v>6.765</v>
      </c>
      <c r="F225" s="27">
        <v>13.724110000000001</v>
      </c>
      <c r="G225" s="27">
        <v>9.35071</v>
      </c>
      <c r="H225" s="27">
        <v>6.271</v>
      </c>
      <c r="I225" s="27">
        <v>5.50458</v>
      </c>
      <c r="J225" s="27">
        <v>3.656</v>
      </c>
      <c r="K225" s="27">
        <v>10.24324</v>
      </c>
      <c r="L225" s="27">
        <v>0.0327</v>
      </c>
      <c r="M225" s="27">
        <v>6.30912</v>
      </c>
      <c r="N225" s="27">
        <v>13.74874</v>
      </c>
      <c r="O225" s="27">
        <v>9.66067</v>
      </c>
      <c r="P225" s="27">
        <v>0.01756</v>
      </c>
    </row>
    <row r="226" spans="1:16" ht="12.75">
      <c r="A226" s="16"/>
      <c r="B226" s="9"/>
      <c r="C226" s="10" t="s">
        <v>7</v>
      </c>
      <c r="D226" s="27">
        <f t="shared" si="16"/>
        <v>1684.96898</v>
      </c>
      <c r="E226" s="27">
        <v>112.42195</v>
      </c>
      <c r="F226" s="27">
        <v>105.84561</v>
      </c>
      <c r="G226" s="27">
        <v>143.3755</v>
      </c>
      <c r="H226" s="27">
        <v>112.78600999999999</v>
      </c>
      <c r="I226" s="27">
        <v>121.95371</v>
      </c>
      <c r="J226" s="27">
        <v>171.21809</v>
      </c>
      <c r="K226" s="27">
        <v>178.04763</v>
      </c>
      <c r="L226" s="27">
        <v>198.10145</v>
      </c>
      <c r="M226" s="27">
        <v>150.59858</v>
      </c>
      <c r="N226" s="27">
        <v>148.23154</v>
      </c>
      <c r="O226" s="27">
        <v>109.95557000000001</v>
      </c>
      <c r="P226" s="27">
        <v>132.43334</v>
      </c>
    </row>
    <row r="227" spans="1:16" ht="12.75">
      <c r="A227" s="16"/>
      <c r="B227" s="9"/>
      <c r="C227" s="10" t="s">
        <v>9</v>
      </c>
      <c r="D227" s="27">
        <f t="shared" si="16"/>
        <v>4.8361</v>
      </c>
      <c r="E227" s="27">
        <v>0.41718</v>
      </c>
      <c r="F227" s="27">
        <v>0.117</v>
      </c>
      <c r="G227" s="27">
        <v>0.40205</v>
      </c>
      <c r="H227" s="27">
        <v>0.5545</v>
      </c>
      <c r="I227" s="27">
        <v>0.58</v>
      </c>
      <c r="J227" s="27">
        <v>0.44818</v>
      </c>
      <c r="K227" s="27">
        <v>0.348</v>
      </c>
      <c r="L227" s="27">
        <v>0.38826</v>
      </c>
      <c r="M227" s="27">
        <v>0.0008900000000000001</v>
      </c>
      <c r="N227" s="27">
        <v>0.38567</v>
      </c>
      <c r="O227" s="27">
        <v>0.89137</v>
      </c>
      <c r="P227" s="27">
        <v>0.303</v>
      </c>
    </row>
    <row r="228" spans="1:16" ht="12.75">
      <c r="A228" s="16"/>
      <c r="B228" s="9"/>
      <c r="C228" s="10" t="s">
        <v>11</v>
      </c>
      <c r="D228" s="27">
        <f t="shared" si="16"/>
        <v>622.30902</v>
      </c>
      <c r="E228" s="27">
        <v>49.8604</v>
      </c>
      <c r="F228" s="27">
        <v>59.904540000000004</v>
      </c>
      <c r="G228" s="27">
        <v>59.449</v>
      </c>
      <c r="H228" s="27">
        <v>48.334720000000004</v>
      </c>
      <c r="I228" s="27">
        <v>47.3903</v>
      </c>
      <c r="J228" s="27">
        <v>58.745400000000004</v>
      </c>
      <c r="K228" s="27">
        <v>89.86943</v>
      </c>
      <c r="L228" s="27">
        <v>48.391160000000006</v>
      </c>
      <c r="M228" s="27">
        <v>45.49416</v>
      </c>
      <c r="N228" s="27">
        <v>66.6254</v>
      </c>
      <c r="O228" s="27">
        <v>18.09698</v>
      </c>
      <c r="P228" s="27">
        <v>30.14753</v>
      </c>
    </row>
    <row r="229" spans="1:16" ht="12.75">
      <c r="A229" s="16"/>
      <c r="B229" s="9"/>
      <c r="C229" s="10" t="s">
        <v>81</v>
      </c>
      <c r="D229" s="27">
        <f t="shared" si="16"/>
        <v>0.0045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0.0045</v>
      </c>
      <c r="O229" s="27">
        <v>0</v>
      </c>
      <c r="P229" s="27">
        <v>0</v>
      </c>
    </row>
    <row r="230" spans="1:16" ht="12.75">
      <c r="A230" s="16"/>
      <c r="B230" s="9"/>
      <c r="C230" s="10" t="s">
        <v>12</v>
      </c>
      <c r="D230" s="27">
        <f t="shared" si="16"/>
        <v>18.4024</v>
      </c>
      <c r="E230" s="27">
        <v>2.88</v>
      </c>
      <c r="F230" s="27">
        <v>4.20624</v>
      </c>
      <c r="G230" s="27">
        <v>0</v>
      </c>
      <c r="H230" s="27">
        <v>3.7908000000000004</v>
      </c>
      <c r="I230" s="27">
        <v>1.116</v>
      </c>
      <c r="J230" s="27">
        <v>0</v>
      </c>
      <c r="K230" s="27">
        <v>1.8288</v>
      </c>
      <c r="L230" s="27">
        <v>0</v>
      </c>
      <c r="M230" s="27">
        <v>2.66096</v>
      </c>
      <c r="N230" s="27">
        <v>0</v>
      </c>
      <c r="O230" s="27">
        <v>1.9196</v>
      </c>
      <c r="P230" s="27">
        <v>0</v>
      </c>
    </row>
    <row r="231" spans="1:16" ht="12.75">
      <c r="A231" s="16"/>
      <c r="B231" s="9"/>
      <c r="C231" s="10" t="s">
        <v>13</v>
      </c>
      <c r="D231" s="27">
        <f t="shared" si="16"/>
        <v>0.1026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0.1026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</row>
    <row r="232" spans="1:16" ht="12.75">
      <c r="A232" s="16"/>
      <c r="B232" s="9"/>
      <c r="C232" s="10" t="s">
        <v>85</v>
      </c>
      <c r="D232" s="27">
        <f t="shared" si="16"/>
        <v>0.01239</v>
      </c>
      <c r="E232" s="27">
        <v>0</v>
      </c>
      <c r="F232" s="27">
        <v>0</v>
      </c>
      <c r="G232" s="27">
        <v>0</v>
      </c>
      <c r="H232" s="27">
        <v>0.01239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</row>
    <row r="233" spans="1:16" ht="12.75">
      <c r="A233" s="16"/>
      <c r="B233" s="9"/>
      <c r="C233" s="10" t="s">
        <v>86</v>
      </c>
      <c r="D233" s="27">
        <f t="shared" si="16"/>
        <v>0.0253</v>
      </c>
      <c r="E233" s="27">
        <v>0</v>
      </c>
      <c r="F233" s="27">
        <v>0</v>
      </c>
      <c r="G233" s="27">
        <v>0</v>
      </c>
      <c r="H233" s="27">
        <v>0.0053</v>
      </c>
      <c r="I233" s="27">
        <v>0</v>
      </c>
      <c r="J233" s="27">
        <v>0.02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</row>
    <row r="234" spans="1:16" ht="12.75">
      <c r="A234" s="16"/>
      <c r="B234" s="9"/>
      <c r="C234" s="10" t="s">
        <v>88</v>
      </c>
      <c r="D234" s="27">
        <f t="shared" si="16"/>
        <v>7.884</v>
      </c>
      <c r="E234" s="27">
        <v>0</v>
      </c>
      <c r="F234" s="27">
        <v>0</v>
      </c>
      <c r="G234" s="29">
        <v>1.08</v>
      </c>
      <c r="H234" s="27">
        <v>0</v>
      </c>
      <c r="I234" s="27">
        <v>0.756</v>
      </c>
      <c r="J234" s="27">
        <v>1.08</v>
      </c>
      <c r="K234" s="27">
        <v>0</v>
      </c>
      <c r="L234" s="27">
        <v>1.08</v>
      </c>
      <c r="M234" s="27">
        <v>1.08</v>
      </c>
      <c r="N234" s="27">
        <v>0.756</v>
      </c>
      <c r="O234" s="27">
        <v>1.08</v>
      </c>
      <c r="P234" s="27">
        <v>0.972</v>
      </c>
    </row>
    <row r="235" spans="1:16" ht="12.75">
      <c r="A235" s="16"/>
      <c r="B235" s="9"/>
      <c r="C235" s="9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</row>
    <row r="236" spans="1:16" ht="12.75">
      <c r="A236" s="16"/>
      <c r="B236" s="7" t="s">
        <v>67</v>
      </c>
      <c r="C236" s="8" t="s">
        <v>68</v>
      </c>
      <c r="D236" s="11">
        <f t="shared" si="16"/>
        <v>906.71623</v>
      </c>
      <c r="E236" s="11">
        <f aca="true" t="shared" si="23" ref="E236:P236">SUM(E237:E249)</f>
        <v>46.88197</v>
      </c>
      <c r="F236" s="11">
        <f t="shared" si="23"/>
        <v>79.34328</v>
      </c>
      <c r="G236" s="11">
        <f t="shared" si="23"/>
        <v>137.44488</v>
      </c>
      <c r="H236" s="11">
        <f t="shared" si="23"/>
        <v>108.97621000000001</v>
      </c>
      <c r="I236" s="11">
        <f t="shared" si="23"/>
        <v>76.96224</v>
      </c>
      <c r="J236" s="11">
        <f t="shared" si="23"/>
        <v>63.06142</v>
      </c>
      <c r="K236" s="11">
        <f t="shared" si="23"/>
        <v>94.15207</v>
      </c>
      <c r="L236" s="11">
        <f t="shared" si="23"/>
        <v>64.3252</v>
      </c>
      <c r="M236" s="11">
        <f t="shared" si="23"/>
        <v>77.78249</v>
      </c>
      <c r="N236" s="11">
        <f t="shared" si="23"/>
        <v>75.61682</v>
      </c>
      <c r="O236" s="11">
        <f t="shared" si="23"/>
        <v>62.11481</v>
      </c>
      <c r="P236" s="11">
        <f t="shared" si="23"/>
        <v>20.054840000000002</v>
      </c>
    </row>
    <row r="237" spans="1:16" ht="12.75">
      <c r="A237" s="16"/>
      <c r="B237" s="9"/>
      <c r="C237" s="9" t="s">
        <v>0</v>
      </c>
      <c r="D237" s="27">
        <f t="shared" si="16"/>
        <v>0.14473</v>
      </c>
      <c r="E237" s="27">
        <v>0</v>
      </c>
      <c r="F237" s="27">
        <v>0</v>
      </c>
      <c r="G237" s="27">
        <v>0.122</v>
      </c>
      <c r="H237" s="27">
        <v>0</v>
      </c>
      <c r="I237" s="27">
        <v>0</v>
      </c>
      <c r="J237" s="27">
        <v>0</v>
      </c>
      <c r="K237" s="27">
        <v>0</v>
      </c>
      <c r="L237" s="27">
        <v>0.02273</v>
      </c>
      <c r="M237" s="27">
        <v>0</v>
      </c>
      <c r="N237" s="27">
        <v>0</v>
      </c>
      <c r="O237" s="27">
        <v>0</v>
      </c>
      <c r="P237" s="27">
        <v>0</v>
      </c>
    </row>
    <row r="238" spans="1:16" ht="12.75">
      <c r="A238" s="16"/>
      <c r="B238" s="9"/>
      <c r="C238" s="9" t="s">
        <v>80</v>
      </c>
      <c r="D238" s="27">
        <f t="shared" si="16"/>
        <v>0.025709999999999997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0.018</v>
      </c>
      <c r="K238" s="27">
        <v>0</v>
      </c>
      <c r="L238" s="27">
        <v>0.00771</v>
      </c>
      <c r="M238" s="27">
        <v>0</v>
      </c>
      <c r="N238" s="27">
        <v>0</v>
      </c>
      <c r="O238" s="27">
        <v>0</v>
      </c>
      <c r="P238" s="27">
        <v>0</v>
      </c>
    </row>
    <row r="239" spans="1:16" ht="12.75">
      <c r="A239" s="16"/>
      <c r="B239" s="9"/>
      <c r="C239" s="9" t="s">
        <v>124</v>
      </c>
      <c r="D239" s="27">
        <f t="shared" si="16"/>
        <v>0.07500000000000001</v>
      </c>
      <c r="E239" s="27">
        <v>0</v>
      </c>
      <c r="F239" s="27">
        <v>0</v>
      </c>
      <c r="G239" s="27">
        <v>0.025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0.05</v>
      </c>
      <c r="O239" s="27">
        <v>0</v>
      </c>
      <c r="P239" s="27">
        <v>0</v>
      </c>
    </row>
    <row r="240" spans="1:16" ht="12.75">
      <c r="A240" s="16"/>
      <c r="B240" s="9"/>
      <c r="C240" s="9" t="s">
        <v>6</v>
      </c>
      <c r="D240" s="27">
        <f t="shared" si="16"/>
        <v>18.29421</v>
      </c>
      <c r="E240" s="27">
        <v>0.0349</v>
      </c>
      <c r="F240" s="27">
        <v>0.9130900000000001</v>
      </c>
      <c r="G240" s="27">
        <v>4.18897</v>
      </c>
      <c r="H240" s="27">
        <v>0.0268</v>
      </c>
      <c r="I240" s="27">
        <v>1.21279</v>
      </c>
      <c r="J240" s="27">
        <v>3.2904400000000003</v>
      </c>
      <c r="K240" s="27">
        <v>0.1052</v>
      </c>
      <c r="L240" s="27">
        <v>0.396</v>
      </c>
      <c r="M240" s="27">
        <v>4.1278999999999995</v>
      </c>
      <c r="N240" s="27">
        <v>0.011</v>
      </c>
      <c r="O240" s="27">
        <v>3.98712</v>
      </c>
      <c r="P240" s="27">
        <v>0</v>
      </c>
    </row>
    <row r="241" spans="1:16" ht="12.75">
      <c r="A241" s="16"/>
      <c r="B241" s="9"/>
      <c r="C241" s="9" t="s">
        <v>7</v>
      </c>
      <c r="D241" s="27">
        <f t="shared" si="16"/>
        <v>0.47989000000000004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0.20774</v>
      </c>
      <c r="K241" s="27">
        <v>0</v>
      </c>
      <c r="L241" s="27">
        <v>0</v>
      </c>
      <c r="M241" s="27">
        <v>0.27215</v>
      </c>
      <c r="N241" s="27">
        <v>0</v>
      </c>
      <c r="O241" s="27">
        <v>0</v>
      </c>
      <c r="P241" s="27">
        <v>0</v>
      </c>
    </row>
    <row r="242" spans="1:16" ht="12.75">
      <c r="A242" s="16"/>
      <c r="B242" s="9"/>
      <c r="C242" s="9" t="s">
        <v>9</v>
      </c>
      <c r="D242" s="27">
        <f t="shared" si="16"/>
        <v>22.37429</v>
      </c>
      <c r="E242" s="27">
        <v>0.35425999999999996</v>
      </c>
      <c r="F242" s="27">
        <v>0</v>
      </c>
      <c r="G242" s="27">
        <v>1.9374200000000001</v>
      </c>
      <c r="H242" s="27">
        <v>0</v>
      </c>
      <c r="I242" s="27">
        <v>0.62959</v>
      </c>
      <c r="J242" s="27">
        <v>7.088310000000001</v>
      </c>
      <c r="K242" s="27">
        <v>7.94134</v>
      </c>
      <c r="L242" s="27">
        <v>1.12526</v>
      </c>
      <c r="M242" s="27">
        <v>0.21614</v>
      </c>
      <c r="N242" s="27">
        <v>1.5126600000000001</v>
      </c>
      <c r="O242" s="27">
        <v>1.08</v>
      </c>
      <c r="P242" s="27">
        <v>0.48931</v>
      </c>
    </row>
    <row r="243" spans="1:16" ht="12.75">
      <c r="A243" s="16"/>
      <c r="B243" s="9"/>
      <c r="C243" s="9" t="s">
        <v>12</v>
      </c>
      <c r="D243" s="27">
        <f t="shared" si="16"/>
        <v>396.47821999999996</v>
      </c>
      <c r="E243" s="27">
        <v>14.95017</v>
      </c>
      <c r="F243" s="27">
        <v>44.78053</v>
      </c>
      <c r="G243" s="27">
        <v>50.581830000000004</v>
      </c>
      <c r="H243" s="27">
        <v>41.00972</v>
      </c>
      <c r="I243" s="27">
        <v>46.83265</v>
      </c>
      <c r="J243" s="27">
        <v>51.96693</v>
      </c>
      <c r="K243" s="27">
        <v>32.77531</v>
      </c>
      <c r="L243" s="27">
        <v>25.26202</v>
      </c>
      <c r="M243" s="27">
        <v>40.76198</v>
      </c>
      <c r="N243" s="27">
        <v>11.991430000000001</v>
      </c>
      <c r="O243" s="27">
        <v>17.75441</v>
      </c>
      <c r="P243" s="27">
        <v>17.81124</v>
      </c>
    </row>
    <row r="244" spans="1:16" ht="12.75">
      <c r="A244" s="16"/>
      <c r="B244" s="9"/>
      <c r="C244" s="9" t="s">
        <v>14</v>
      </c>
      <c r="D244" s="27">
        <f t="shared" si="16"/>
        <v>0.1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0.1</v>
      </c>
      <c r="N244" s="27">
        <v>0</v>
      </c>
      <c r="O244" s="27">
        <v>0</v>
      </c>
      <c r="P244" s="27">
        <v>0</v>
      </c>
    </row>
    <row r="245" spans="1:16" ht="12.75">
      <c r="A245" s="16"/>
      <c r="B245" s="9"/>
      <c r="C245" s="9" t="s">
        <v>86</v>
      </c>
      <c r="D245" s="27">
        <f t="shared" si="16"/>
        <v>4.006</v>
      </c>
      <c r="E245" s="27">
        <v>0</v>
      </c>
      <c r="F245" s="27">
        <v>0</v>
      </c>
      <c r="G245" s="27">
        <v>4.006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</row>
    <row r="246" spans="1:16" ht="12.75">
      <c r="A246" s="16"/>
      <c r="B246" s="9"/>
      <c r="C246" s="9" t="s">
        <v>88</v>
      </c>
      <c r="D246" s="27">
        <f t="shared" si="16"/>
        <v>6.351000000000001</v>
      </c>
      <c r="E246" s="27">
        <v>0.4</v>
      </c>
      <c r="F246" s="27">
        <v>0.313</v>
      </c>
      <c r="G246" s="27">
        <v>0.616</v>
      </c>
      <c r="H246" s="27">
        <v>0.754</v>
      </c>
      <c r="I246" s="27">
        <v>0</v>
      </c>
      <c r="J246" s="27">
        <v>0.49</v>
      </c>
      <c r="K246" s="27">
        <v>0.733</v>
      </c>
      <c r="L246" s="27">
        <v>1.045</v>
      </c>
      <c r="M246" s="27">
        <v>0.19</v>
      </c>
      <c r="N246" s="27">
        <v>0.226</v>
      </c>
      <c r="O246" s="27">
        <v>1.244</v>
      </c>
      <c r="P246" s="27">
        <v>0.34</v>
      </c>
    </row>
    <row r="247" spans="1:16" ht="12.75">
      <c r="A247" s="16"/>
      <c r="B247" s="9"/>
      <c r="C247" s="10" t="s">
        <v>82</v>
      </c>
      <c r="D247" s="27">
        <f t="shared" si="16"/>
        <v>456.89323</v>
      </c>
      <c r="E247" s="27">
        <v>31.14264</v>
      </c>
      <c r="F247" s="27">
        <v>33.33666</v>
      </c>
      <c r="G247" s="27">
        <v>75.96766000000001</v>
      </c>
      <c r="H247" s="27">
        <v>67.18569000000001</v>
      </c>
      <c r="I247" s="27">
        <v>28.21555</v>
      </c>
      <c r="J247" s="27">
        <v>0</v>
      </c>
      <c r="K247" s="27">
        <v>52.59722</v>
      </c>
      <c r="L247" s="27">
        <v>36.466480000000004</v>
      </c>
      <c r="M247" s="27">
        <v>32.11432</v>
      </c>
      <c r="N247" s="27">
        <v>61.82573</v>
      </c>
      <c r="O247" s="27">
        <v>38.04128</v>
      </c>
      <c r="P247" s="27">
        <v>0</v>
      </c>
    </row>
    <row r="248" spans="1:16" ht="12.75">
      <c r="A248" s="16"/>
      <c r="B248" s="9"/>
      <c r="C248" s="10" t="s">
        <v>90</v>
      </c>
      <c r="D248" s="27">
        <f t="shared" si="16"/>
        <v>1.41429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1.41429</v>
      </c>
    </row>
    <row r="249" spans="1:16" ht="12.75">
      <c r="A249" s="16"/>
      <c r="B249" s="9"/>
      <c r="C249" s="10" t="s">
        <v>18</v>
      </c>
      <c r="D249" s="27">
        <f t="shared" si="16"/>
        <v>0.07966000000000001</v>
      </c>
      <c r="E249" s="27">
        <v>0</v>
      </c>
      <c r="F249" s="27">
        <v>0</v>
      </c>
      <c r="G249" s="27">
        <v>0</v>
      </c>
      <c r="H249" s="27">
        <v>0</v>
      </c>
      <c r="I249" s="27">
        <v>0.07166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0.008</v>
      </c>
      <c r="P249" s="27">
        <v>0</v>
      </c>
    </row>
    <row r="250" spans="1:16" ht="12.75">
      <c r="A250" s="16"/>
      <c r="B250" s="14"/>
      <c r="C250" s="14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ht="12.75">
      <c r="A251" s="16"/>
      <c r="B251" s="7" t="s">
        <v>69</v>
      </c>
      <c r="C251" s="8" t="s">
        <v>70</v>
      </c>
      <c r="D251" s="11">
        <f>SUM(E251:P251)</f>
        <v>12389.987000000001</v>
      </c>
      <c r="E251" s="11">
        <f aca="true" t="shared" si="24" ref="E251:P251">SUM(E252:E274)</f>
        <v>948.7939400000001</v>
      </c>
      <c r="F251" s="11">
        <f t="shared" si="24"/>
        <v>985.8809799999999</v>
      </c>
      <c r="G251" s="11">
        <f t="shared" si="24"/>
        <v>1238.1033699999998</v>
      </c>
      <c r="H251" s="11">
        <f t="shared" si="24"/>
        <v>1016.4550800000001</v>
      </c>
      <c r="I251" s="11">
        <f t="shared" si="24"/>
        <v>1074.8363100000001</v>
      </c>
      <c r="J251" s="11">
        <f t="shared" si="24"/>
        <v>962.2125299999999</v>
      </c>
      <c r="K251" s="11">
        <f t="shared" si="24"/>
        <v>1189.14967</v>
      </c>
      <c r="L251" s="11">
        <f t="shared" si="24"/>
        <v>1027.9411499999999</v>
      </c>
      <c r="M251" s="11">
        <f t="shared" si="24"/>
        <v>1099.29815</v>
      </c>
      <c r="N251" s="11">
        <f t="shared" si="24"/>
        <v>1040.1726</v>
      </c>
      <c r="O251" s="11">
        <f t="shared" si="24"/>
        <v>983.8119399999999</v>
      </c>
      <c r="P251" s="11">
        <f t="shared" si="24"/>
        <v>823.33128</v>
      </c>
    </row>
    <row r="252" spans="1:16" ht="12.75">
      <c r="A252" s="16"/>
      <c r="B252" s="9"/>
      <c r="C252" s="10" t="s">
        <v>91</v>
      </c>
      <c r="D252" s="27">
        <f t="shared" si="16"/>
        <v>167.96508</v>
      </c>
      <c r="E252" s="27">
        <v>29.4133</v>
      </c>
      <c r="F252" s="27">
        <v>6.88195</v>
      </c>
      <c r="G252" s="27">
        <v>13.563</v>
      </c>
      <c r="H252" s="27">
        <v>36.664</v>
      </c>
      <c r="I252" s="27">
        <v>14.796</v>
      </c>
      <c r="J252" s="27">
        <v>0</v>
      </c>
      <c r="K252" s="27">
        <v>36.733779999999996</v>
      </c>
      <c r="L252" s="27">
        <v>0</v>
      </c>
      <c r="M252" s="27">
        <v>6.61277</v>
      </c>
      <c r="N252" s="27">
        <v>0</v>
      </c>
      <c r="O252" s="27">
        <v>6.95728</v>
      </c>
      <c r="P252" s="27">
        <v>16.343</v>
      </c>
    </row>
    <row r="253" spans="1:16" ht="12.75">
      <c r="A253" s="16"/>
      <c r="B253" s="9"/>
      <c r="C253" s="10" t="s">
        <v>93</v>
      </c>
      <c r="D253" s="27">
        <f t="shared" si="16"/>
        <v>76.91564</v>
      </c>
      <c r="E253" s="27">
        <v>14.2947</v>
      </c>
      <c r="F253" s="27">
        <v>13.8453</v>
      </c>
      <c r="G253" s="27">
        <v>0</v>
      </c>
      <c r="H253" s="27">
        <v>0</v>
      </c>
      <c r="I253" s="27">
        <v>6.73177</v>
      </c>
      <c r="J253" s="27">
        <v>0</v>
      </c>
      <c r="K253" s="27">
        <v>14.62275</v>
      </c>
      <c r="L253" s="27">
        <v>5.95612</v>
      </c>
      <c r="M253" s="27">
        <v>0</v>
      </c>
      <c r="N253" s="27">
        <v>6.90375</v>
      </c>
      <c r="O253" s="27">
        <v>0</v>
      </c>
      <c r="P253" s="27">
        <v>14.56125</v>
      </c>
    </row>
    <row r="254" spans="1:16" ht="12.75">
      <c r="A254" s="16"/>
      <c r="B254" s="9"/>
      <c r="C254" s="10" t="s">
        <v>2</v>
      </c>
      <c r="D254" s="27">
        <f t="shared" si="16"/>
        <v>27.396430000000002</v>
      </c>
      <c r="E254" s="27">
        <v>0</v>
      </c>
      <c r="F254" s="27">
        <v>6.93562</v>
      </c>
      <c r="G254" s="27">
        <v>0</v>
      </c>
      <c r="H254" s="27">
        <v>6.80767</v>
      </c>
      <c r="I254" s="27">
        <v>6.71752</v>
      </c>
      <c r="J254" s="27">
        <v>0</v>
      </c>
      <c r="K254" s="27">
        <v>0</v>
      </c>
      <c r="L254" s="27">
        <v>0</v>
      </c>
      <c r="M254" s="27">
        <v>0</v>
      </c>
      <c r="N254" s="27">
        <v>6.93562</v>
      </c>
      <c r="O254" s="27">
        <v>0</v>
      </c>
      <c r="P254" s="27">
        <v>0</v>
      </c>
    </row>
    <row r="255" spans="1:16" ht="12.75">
      <c r="A255" s="16"/>
      <c r="B255" s="9"/>
      <c r="C255" s="10" t="s">
        <v>131</v>
      </c>
      <c r="D255" s="27">
        <f t="shared" si="16"/>
        <v>15.449629999999999</v>
      </c>
      <c r="E255" s="27">
        <v>0</v>
      </c>
      <c r="F255" s="27">
        <v>0</v>
      </c>
      <c r="G255" s="27">
        <v>0</v>
      </c>
      <c r="H255" s="27">
        <v>8.29467</v>
      </c>
      <c r="I255" s="27">
        <v>7.15496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</row>
    <row r="256" spans="1:16" ht="12.75">
      <c r="A256" s="16"/>
      <c r="B256" s="9"/>
      <c r="C256" s="10" t="s">
        <v>4</v>
      </c>
      <c r="D256" s="27">
        <f t="shared" si="16"/>
        <v>623.55376</v>
      </c>
      <c r="E256" s="27">
        <v>49.387809999999995</v>
      </c>
      <c r="F256" s="27">
        <v>63.76459</v>
      </c>
      <c r="G256" s="27">
        <v>49.71456</v>
      </c>
      <c r="H256" s="27">
        <v>49.51728</v>
      </c>
      <c r="I256" s="27">
        <v>52.408660000000005</v>
      </c>
      <c r="J256" s="27">
        <v>50.0598</v>
      </c>
      <c r="K256" s="27">
        <v>59.51157</v>
      </c>
      <c r="L256" s="27">
        <v>50.27557</v>
      </c>
      <c r="M256" s="27">
        <v>48.08083</v>
      </c>
      <c r="N256" s="27">
        <v>51.49008</v>
      </c>
      <c r="O256" s="27">
        <v>48.29661</v>
      </c>
      <c r="P256" s="27">
        <v>51.0464</v>
      </c>
    </row>
    <row r="257" spans="1:16" ht="12.75">
      <c r="A257" s="16"/>
      <c r="B257" s="9"/>
      <c r="C257" s="10" t="s">
        <v>5</v>
      </c>
      <c r="D257" s="27">
        <f t="shared" si="16"/>
        <v>27.88896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27.88896</v>
      </c>
      <c r="N257" s="27">
        <v>0</v>
      </c>
      <c r="O257" s="27">
        <v>0</v>
      </c>
      <c r="P257" s="27">
        <v>0</v>
      </c>
    </row>
    <row r="258" spans="1:16" ht="12.75">
      <c r="A258" s="16"/>
      <c r="B258" s="9"/>
      <c r="C258" s="10" t="s">
        <v>6</v>
      </c>
      <c r="D258" s="27">
        <f t="shared" si="16"/>
        <v>1437.1898999999999</v>
      </c>
      <c r="E258" s="27">
        <v>100.76086</v>
      </c>
      <c r="F258" s="27">
        <v>85.42093</v>
      </c>
      <c r="G258" s="27">
        <v>130.65932</v>
      </c>
      <c r="H258" s="27">
        <v>94.44192</v>
      </c>
      <c r="I258" s="27">
        <v>74.37892</v>
      </c>
      <c r="J258" s="27">
        <v>128.79911</v>
      </c>
      <c r="K258" s="27">
        <v>165.03648</v>
      </c>
      <c r="L258" s="27">
        <v>153.9356</v>
      </c>
      <c r="M258" s="27">
        <v>123.09895</v>
      </c>
      <c r="N258" s="27">
        <v>161.57395000000002</v>
      </c>
      <c r="O258" s="27">
        <v>151.04604999999998</v>
      </c>
      <c r="P258" s="27">
        <v>68.03781</v>
      </c>
    </row>
    <row r="259" spans="1:16" ht="12.75">
      <c r="A259" s="16"/>
      <c r="B259" s="9"/>
      <c r="C259" s="10" t="s">
        <v>7</v>
      </c>
      <c r="D259" s="27">
        <f t="shared" si="16"/>
        <v>809.54653</v>
      </c>
      <c r="E259" s="27">
        <v>89.91099</v>
      </c>
      <c r="F259" s="27">
        <v>50.358239999999995</v>
      </c>
      <c r="G259" s="27">
        <v>75.3326</v>
      </c>
      <c r="H259" s="27">
        <v>71.49345</v>
      </c>
      <c r="I259" s="27">
        <v>49.18306</v>
      </c>
      <c r="J259" s="27">
        <v>71.0986</v>
      </c>
      <c r="K259" s="27">
        <v>89.9798</v>
      </c>
      <c r="L259" s="27">
        <v>55.60033</v>
      </c>
      <c r="M259" s="27">
        <v>64.21152</v>
      </c>
      <c r="N259" s="27">
        <v>63.1267</v>
      </c>
      <c r="O259" s="27">
        <v>84.86164</v>
      </c>
      <c r="P259" s="27">
        <v>44.3896</v>
      </c>
    </row>
    <row r="260" spans="1:16" ht="12.75">
      <c r="A260" s="16"/>
      <c r="B260" s="9"/>
      <c r="C260" s="10" t="s">
        <v>8</v>
      </c>
      <c r="D260" s="27">
        <f t="shared" si="16"/>
        <v>2.6519899999999996</v>
      </c>
      <c r="E260" s="27">
        <v>0</v>
      </c>
      <c r="F260" s="27">
        <v>0.61291</v>
      </c>
      <c r="G260" s="27">
        <v>0</v>
      </c>
      <c r="H260" s="27">
        <v>0.6695399999999999</v>
      </c>
      <c r="I260" s="27">
        <v>1.36954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</row>
    <row r="261" spans="1:16" ht="12.75">
      <c r="A261" s="16"/>
      <c r="B261" s="9"/>
      <c r="C261" s="10" t="s">
        <v>9</v>
      </c>
      <c r="D261" s="27">
        <f t="shared" si="16"/>
        <v>206.68490000000003</v>
      </c>
      <c r="E261" s="27">
        <v>10.89469</v>
      </c>
      <c r="F261" s="27">
        <v>7.10097</v>
      </c>
      <c r="G261" s="27">
        <v>15.99552</v>
      </c>
      <c r="H261" s="27">
        <v>10.342360000000001</v>
      </c>
      <c r="I261" s="27">
        <v>34.956739999999996</v>
      </c>
      <c r="J261" s="27">
        <v>12.457559999999999</v>
      </c>
      <c r="K261" s="27">
        <v>13.03869</v>
      </c>
      <c r="L261" s="27">
        <v>14.92771</v>
      </c>
      <c r="M261" s="27">
        <v>9.51599</v>
      </c>
      <c r="N261" s="27">
        <v>19.83725</v>
      </c>
      <c r="O261" s="27">
        <v>18.69496</v>
      </c>
      <c r="P261" s="27">
        <v>38.92246</v>
      </c>
    </row>
    <row r="262" spans="1:16" ht="12.75">
      <c r="A262" s="16"/>
      <c r="B262" s="9"/>
      <c r="C262" s="10" t="s">
        <v>11</v>
      </c>
      <c r="D262" s="27">
        <f t="shared" si="16"/>
        <v>1079.8445900000002</v>
      </c>
      <c r="E262" s="27">
        <v>80.13987</v>
      </c>
      <c r="F262" s="27">
        <v>125.78517</v>
      </c>
      <c r="G262" s="27">
        <v>104.53925</v>
      </c>
      <c r="H262" s="27">
        <v>92.67935</v>
      </c>
      <c r="I262" s="27">
        <v>104.23048</v>
      </c>
      <c r="J262" s="27">
        <v>63.74659</v>
      </c>
      <c r="K262" s="27">
        <v>85.72180999999999</v>
      </c>
      <c r="L262" s="27">
        <v>96.91377</v>
      </c>
      <c r="M262" s="27">
        <v>119.12382000000001</v>
      </c>
      <c r="N262" s="27">
        <v>77.06003999999999</v>
      </c>
      <c r="O262" s="27">
        <v>72.38089</v>
      </c>
      <c r="P262" s="27">
        <v>57.52355</v>
      </c>
    </row>
    <row r="263" spans="1:16" ht="12.75">
      <c r="A263" s="16"/>
      <c r="B263" s="9"/>
      <c r="C263" s="10" t="s">
        <v>83</v>
      </c>
      <c r="D263" s="27">
        <f t="shared" si="16"/>
        <v>266.96714000000003</v>
      </c>
      <c r="E263" s="27">
        <v>16.11103</v>
      </c>
      <c r="F263" s="27">
        <v>30.8082</v>
      </c>
      <c r="G263" s="27">
        <v>0</v>
      </c>
      <c r="H263" s="27">
        <v>18.717</v>
      </c>
      <c r="I263" s="27">
        <v>12.59035</v>
      </c>
      <c r="J263" s="27">
        <v>15.0212</v>
      </c>
      <c r="K263" s="27">
        <v>0</v>
      </c>
      <c r="L263" s="27">
        <v>34.9415</v>
      </c>
      <c r="M263" s="27">
        <v>69.63641</v>
      </c>
      <c r="N263" s="27">
        <v>35.242050000000006</v>
      </c>
      <c r="O263" s="27">
        <v>33.8994</v>
      </c>
      <c r="P263" s="27">
        <v>0</v>
      </c>
    </row>
    <row r="264" spans="1:16" ht="12.75">
      <c r="A264" s="16"/>
      <c r="B264" s="9"/>
      <c r="C264" s="10" t="s">
        <v>89</v>
      </c>
      <c r="D264" s="27">
        <f t="shared" si="16"/>
        <v>30.838119999999996</v>
      </c>
      <c r="E264" s="27">
        <v>7.857819999999999</v>
      </c>
      <c r="F264" s="27">
        <v>0</v>
      </c>
      <c r="G264" s="27">
        <v>0</v>
      </c>
      <c r="H264" s="27">
        <v>0</v>
      </c>
      <c r="I264" s="27">
        <v>0</v>
      </c>
      <c r="J264" s="27">
        <v>7.66955</v>
      </c>
      <c r="K264" s="27">
        <v>0</v>
      </c>
      <c r="L264" s="27">
        <v>7.8793999999999995</v>
      </c>
      <c r="M264" s="27">
        <v>0</v>
      </c>
      <c r="N264" s="27">
        <v>0</v>
      </c>
      <c r="O264" s="27">
        <v>0</v>
      </c>
      <c r="P264" s="27">
        <v>7.43135</v>
      </c>
    </row>
    <row r="265" spans="1:16" ht="12.75">
      <c r="A265" s="16"/>
      <c r="B265" s="9"/>
      <c r="C265" s="10" t="s">
        <v>12</v>
      </c>
      <c r="D265" s="27">
        <f t="shared" si="16"/>
        <v>1124.97415</v>
      </c>
      <c r="E265" s="27">
        <v>67.55467999999999</v>
      </c>
      <c r="F265" s="27">
        <v>101.33398</v>
      </c>
      <c r="G265" s="29">
        <v>119.4056</v>
      </c>
      <c r="H265" s="27">
        <v>86.45157</v>
      </c>
      <c r="I265" s="27">
        <v>84.73857000000001</v>
      </c>
      <c r="J265" s="27">
        <v>117.79409</v>
      </c>
      <c r="K265" s="27">
        <v>73.10905</v>
      </c>
      <c r="L265" s="27">
        <v>94.70830000000001</v>
      </c>
      <c r="M265" s="27">
        <v>100.98577</v>
      </c>
      <c r="N265" s="27">
        <v>96.18856</v>
      </c>
      <c r="O265" s="27">
        <v>113.53513000000001</v>
      </c>
      <c r="P265" s="27">
        <v>69.16885</v>
      </c>
    </row>
    <row r="266" spans="1:16" ht="12.75">
      <c r="A266" s="16"/>
      <c r="B266" s="9"/>
      <c r="C266" s="10" t="s">
        <v>14</v>
      </c>
      <c r="D266" s="27">
        <f t="shared" si="16"/>
        <v>390.61038</v>
      </c>
      <c r="E266" s="27">
        <v>18.904</v>
      </c>
      <c r="F266" s="27">
        <v>52.313190000000006</v>
      </c>
      <c r="G266" s="27">
        <v>55.05558</v>
      </c>
      <c r="H266" s="27">
        <v>53.88148</v>
      </c>
      <c r="I266" s="27">
        <v>15.41745</v>
      </c>
      <c r="J266" s="27">
        <v>34.933</v>
      </c>
      <c r="K266" s="27">
        <v>18.904</v>
      </c>
      <c r="L266" s="27">
        <v>0</v>
      </c>
      <c r="M266" s="27">
        <v>15.85365</v>
      </c>
      <c r="N266" s="27">
        <v>70.7556</v>
      </c>
      <c r="O266" s="27">
        <v>19.1264</v>
      </c>
      <c r="P266" s="27">
        <v>35.466029999999996</v>
      </c>
    </row>
    <row r="267" spans="1:16" ht="12.75">
      <c r="A267" s="16"/>
      <c r="B267" s="9"/>
      <c r="C267" s="10" t="s">
        <v>86</v>
      </c>
      <c r="D267" s="27">
        <f t="shared" si="16"/>
        <v>461.2982</v>
      </c>
      <c r="E267" s="27">
        <v>48.69399</v>
      </c>
      <c r="F267" s="27">
        <v>49.83896</v>
      </c>
      <c r="G267" s="27">
        <v>12.035969999999999</v>
      </c>
      <c r="H267" s="27">
        <v>13.01736</v>
      </c>
      <c r="I267" s="27">
        <v>17.958740000000002</v>
      </c>
      <c r="J267" s="27">
        <v>24.790200000000002</v>
      </c>
      <c r="K267" s="27">
        <v>76.503</v>
      </c>
      <c r="L267" s="27">
        <v>59.67295</v>
      </c>
      <c r="M267" s="27">
        <v>0</v>
      </c>
      <c r="N267" s="27">
        <v>87.12058</v>
      </c>
      <c r="O267" s="27">
        <v>46.07375</v>
      </c>
      <c r="P267" s="27">
        <v>25.5927</v>
      </c>
    </row>
    <row r="268" spans="1:16" ht="12.75">
      <c r="A268" s="16"/>
      <c r="B268" s="9"/>
      <c r="C268" s="10" t="s">
        <v>88</v>
      </c>
      <c r="D268" s="27">
        <f t="shared" si="16"/>
        <v>986.29178</v>
      </c>
      <c r="E268" s="27">
        <v>164.5111</v>
      </c>
      <c r="F268" s="27">
        <v>107.89112</v>
      </c>
      <c r="G268" s="27">
        <v>61.22032</v>
      </c>
      <c r="H268" s="27">
        <v>70.26077000000001</v>
      </c>
      <c r="I268" s="27">
        <v>111.17951</v>
      </c>
      <c r="J268" s="27">
        <v>101.19675</v>
      </c>
      <c r="K268" s="27">
        <v>123.72991</v>
      </c>
      <c r="L268" s="27">
        <v>110.65612</v>
      </c>
      <c r="M268" s="27">
        <v>35.56085</v>
      </c>
      <c r="N268" s="27">
        <v>0</v>
      </c>
      <c r="O268" s="27">
        <v>68.67903</v>
      </c>
      <c r="P268" s="27">
        <v>31.406299999999998</v>
      </c>
    </row>
    <row r="269" spans="1:16" ht="12.75">
      <c r="A269" s="16"/>
      <c r="B269" s="9"/>
      <c r="C269" s="10" t="s">
        <v>142</v>
      </c>
      <c r="D269" s="27">
        <f t="shared" si="16"/>
        <v>0.0011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0.0011</v>
      </c>
      <c r="N269" s="27">
        <v>0</v>
      </c>
      <c r="O269" s="27">
        <v>0</v>
      </c>
      <c r="P269" s="27">
        <v>0</v>
      </c>
    </row>
    <row r="270" spans="1:16" ht="12.75">
      <c r="A270" s="16"/>
      <c r="B270" s="9"/>
      <c r="C270" s="10" t="s">
        <v>16</v>
      </c>
      <c r="D270" s="27">
        <f t="shared" si="16"/>
        <v>119.73447999999999</v>
      </c>
      <c r="E270" s="27">
        <v>17.28392</v>
      </c>
      <c r="F270" s="27">
        <v>0</v>
      </c>
      <c r="G270" s="27">
        <v>16.661009999999997</v>
      </c>
      <c r="H270" s="27">
        <v>0</v>
      </c>
      <c r="I270" s="27">
        <v>33.85383</v>
      </c>
      <c r="J270" s="27">
        <v>0</v>
      </c>
      <c r="K270" s="27">
        <v>0</v>
      </c>
      <c r="L270" s="27">
        <v>34.817989999999995</v>
      </c>
      <c r="M270" s="27">
        <v>0</v>
      </c>
      <c r="N270" s="27">
        <v>17.117729999999998</v>
      </c>
      <c r="O270" s="27">
        <v>0</v>
      </c>
      <c r="P270" s="27">
        <v>0</v>
      </c>
    </row>
    <row r="271" spans="1:16" ht="12.75">
      <c r="A271" s="16"/>
      <c r="B271" s="9"/>
      <c r="C271" s="10" t="s">
        <v>82</v>
      </c>
      <c r="D271" s="27">
        <f t="shared" si="16"/>
        <v>4007.89839</v>
      </c>
      <c r="E271" s="27">
        <v>216.76723</v>
      </c>
      <c r="F271" s="27">
        <v>265.57235</v>
      </c>
      <c r="G271" s="27">
        <v>542.49538</v>
      </c>
      <c r="H271" s="27">
        <v>336.84246</v>
      </c>
      <c r="I271" s="27">
        <v>405.4036</v>
      </c>
      <c r="J271" s="27">
        <v>275.15975</v>
      </c>
      <c r="K271" s="27">
        <v>335.05690000000004</v>
      </c>
      <c r="L271" s="27">
        <v>289.35274</v>
      </c>
      <c r="M271" s="27">
        <v>421.50608</v>
      </c>
      <c r="N271" s="27">
        <v>294.2483</v>
      </c>
      <c r="O271" s="27">
        <v>302.30129999999997</v>
      </c>
      <c r="P271" s="27">
        <v>323.1923</v>
      </c>
    </row>
    <row r="272" spans="1:16" ht="12.75">
      <c r="A272" s="16"/>
      <c r="B272" s="9"/>
      <c r="C272" s="10" t="s">
        <v>135</v>
      </c>
      <c r="D272" s="27">
        <f t="shared" si="16"/>
        <v>6.95137</v>
      </c>
      <c r="E272" s="27">
        <v>0</v>
      </c>
      <c r="F272" s="27">
        <v>0</v>
      </c>
      <c r="G272" s="27">
        <v>0</v>
      </c>
      <c r="H272" s="27">
        <v>0</v>
      </c>
      <c r="I272" s="27">
        <v>6.95137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</row>
    <row r="273" spans="1:16" ht="12.75">
      <c r="A273" s="16"/>
      <c r="B273" s="9"/>
      <c r="C273" s="10" t="s">
        <v>103</v>
      </c>
      <c r="D273" s="27">
        <f t="shared" si="16"/>
        <v>235.53957</v>
      </c>
      <c r="E273" s="27">
        <v>16.30795</v>
      </c>
      <c r="F273" s="27">
        <v>0</v>
      </c>
      <c r="G273" s="27">
        <v>33.51477</v>
      </c>
      <c r="H273" s="27">
        <v>50.59405</v>
      </c>
      <c r="I273" s="27">
        <v>17.183049999999998</v>
      </c>
      <c r="J273" s="27">
        <v>16.915650000000003</v>
      </c>
      <c r="K273" s="27">
        <v>33.42635</v>
      </c>
      <c r="L273" s="27">
        <v>0</v>
      </c>
      <c r="M273" s="27">
        <v>33.700900000000004</v>
      </c>
      <c r="N273" s="27">
        <v>15.93735</v>
      </c>
      <c r="O273" s="27">
        <v>17.9595</v>
      </c>
      <c r="P273" s="27">
        <v>0</v>
      </c>
    </row>
    <row r="274" spans="1:16" ht="12.75">
      <c r="A274" s="16"/>
      <c r="B274" s="9"/>
      <c r="C274" s="10" t="s">
        <v>116</v>
      </c>
      <c r="D274" s="27">
        <f t="shared" si="16"/>
        <v>283.79491</v>
      </c>
      <c r="E274" s="27">
        <v>0</v>
      </c>
      <c r="F274" s="27">
        <v>17.4175</v>
      </c>
      <c r="G274" s="27">
        <v>7.910489999999999</v>
      </c>
      <c r="H274" s="27">
        <v>15.780149999999999</v>
      </c>
      <c r="I274" s="27">
        <v>17.632189999999998</v>
      </c>
      <c r="J274" s="27">
        <v>42.57068</v>
      </c>
      <c r="K274" s="27">
        <v>63.775580000000005</v>
      </c>
      <c r="L274" s="27">
        <v>18.30305</v>
      </c>
      <c r="M274" s="27">
        <v>23.52055</v>
      </c>
      <c r="N274" s="27">
        <v>36.635040000000004</v>
      </c>
      <c r="O274" s="27">
        <v>0</v>
      </c>
      <c r="P274" s="27">
        <v>40.24968</v>
      </c>
    </row>
    <row r="275" spans="1:16" ht="12.75">
      <c r="A275" s="16"/>
      <c r="B275" s="9"/>
      <c r="C275" s="9"/>
      <c r="D275" s="27"/>
      <c r="E275" s="27"/>
      <c r="F275" s="27"/>
      <c r="G275" s="29"/>
      <c r="H275" s="27"/>
      <c r="I275" s="27"/>
      <c r="J275" s="27"/>
      <c r="K275" s="27"/>
      <c r="L275" s="27"/>
      <c r="M275" s="27"/>
      <c r="N275" s="27"/>
      <c r="O275" s="27"/>
      <c r="P275" s="27"/>
    </row>
    <row r="276" spans="1:16" ht="12.75">
      <c r="A276" s="16"/>
      <c r="B276" s="7" t="s">
        <v>71</v>
      </c>
      <c r="C276" s="8" t="s">
        <v>72</v>
      </c>
      <c r="D276" s="11">
        <f t="shared" si="16"/>
        <v>945.5179199999999</v>
      </c>
      <c r="E276" s="11">
        <f aca="true" t="shared" si="25" ref="E276:P276">SUM(E277:E327)</f>
        <v>47.74867999999999</v>
      </c>
      <c r="F276" s="11">
        <f t="shared" si="25"/>
        <v>63.88722</v>
      </c>
      <c r="G276" s="11">
        <f t="shared" si="25"/>
        <v>103.51326</v>
      </c>
      <c r="H276" s="11">
        <f t="shared" si="25"/>
        <v>75.62964000000001</v>
      </c>
      <c r="I276" s="11">
        <f t="shared" si="25"/>
        <v>76.94394999999999</v>
      </c>
      <c r="J276" s="11">
        <f t="shared" si="25"/>
        <v>80.36182999999998</v>
      </c>
      <c r="K276" s="11">
        <f t="shared" si="25"/>
        <v>71.65193</v>
      </c>
      <c r="L276" s="11">
        <f t="shared" si="25"/>
        <v>87.92358999999999</v>
      </c>
      <c r="M276" s="11">
        <f t="shared" si="25"/>
        <v>76.34638</v>
      </c>
      <c r="N276" s="11">
        <f t="shared" si="25"/>
        <v>66.80310000000003</v>
      </c>
      <c r="O276" s="11">
        <f t="shared" si="25"/>
        <v>100.55208</v>
      </c>
      <c r="P276" s="11">
        <f t="shared" si="25"/>
        <v>94.15625999999999</v>
      </c>
    </row>
    <row r="277" spans="1:16" ht="12.75">
      <c r="A277" s="16"/>
      <c r="B277" s="9"/>
      <c r="C277" s="10" t="s">
        <v>0</v>
      </c>
      <c r="D277" s="27">
        <f t="shared" si="16"/>
        <v>7.31151</v>
      </c>
      <c r="E277" s="27">
        <v>0.31933</v>
      </c>
      <c r="F277" s="27">
        <v>0.49575</v>
      </c>
      <c r="G277" s="27">
        <v>0.7611</v>
      </c>
      <c r="H277" s="27">
        <v>0.116</v>
      </c>
      <c r="I277" s="27">
        <v>0.8743500000000001</v>
      </c>
      <c r="J277" s="27">
        <v>0.136</v>
      </c>
      <c r="K277" s="27">
        <v>1.10817</v>
      </c>
      <c r="L277" s="27">
        <v>0.6206900000000001</v>
      </c>
      <c r="M277" s="27">
        <v>1.30799</v>
      </c>
      <c r="N277" s="27">
        <v>0.164</v>
      </c>
      <c r="O277" s="27">
        <v>0.47397</v>
      </c>
      <c r="P277" s="27">
        <v>0.93416</v>
      </c>
    </row>
    <row r="278" spans="1:16" ht="12.75">
      <c r="A278" s="16"/>
      <c r="B278" s="9"/>
      <c r="C278" s="10" t="s">
        <v>105</v>
      </c>
      <c r="D278" s="27">
        <f t="shared" si="16"/>
        <v>2.31998</v>
      </c>
      <c r="E278" s="27">
        <v>0.29</v>
      </c>
      <c r="F278" s="27">
        <v>0</v>
      </c>
      <c r="G278" s="27">
        <v>0</v>
      </c>
      <c r="H278" s="27">
        <v>0</v>
      </c>
      <c r="I278" s="27">
        <v>0.233</v>
      </c>
      <c r="J278" s="27">
        <v>0</v>
      </c>
      <c r="K278" s="27">
        <v>0.046</v>
      </c>
      <c r="L278" s="27">
        <v>0.9555</v>
      </c>
      <c r="M278" s="27">
        <v>0</v>
      </c>
      <c r="N278" s="27">
        <v>0.79548</v>
      </c>
      <c r="O278" s="27">
        <v>0</v>
      </c>
      <c r="P278" s="27">
        <v>0</v>
      </c>
    </row>
    <row r="279" spans="1:16" ht="12.75">
      <c r="A279" s="16"/>
      <c r="B279" s="9"/>
      <c r="C279" s="32" t="s">
        <v>93</v>
      </c>
      <c r="D279" s="27">
        <f t="shared" si="16"/>
        <v>0.041</v>
      </c>
      <c r="E279" s="27">
        <v>0.041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</row>
    <row r="280" spans="1:16" ht="12.75">
      <c r="A280" s="16"/>
      <c r="B280" s="9"/>
      <c r="C280" s="10" t="s">
        <v>1</v>
      </c>
      <c r="D280" s="27">
        <f t="shared" si="16"/>
        <v>1.09741</v>
      </c>
      <c r="E280" s="27">
        <v>0.05</v>
      </c>
      <c r="F280" s="27">
        <v>0</v>
      </c>
      <c r="G280" s="27">
        <v>0.055670000000000004</v>
      </c>
      <c r="H280" s="27">
        <v>0</v>
      </c>
      <c r="I280" s="27">
        <v>0</v>
      </c>
      <c r="J280" s="27">
        <v>0</v>
      </c>
      <c r="K280" s="27">
        <v>0.01188</v>
      </c>
      <c r="L280" s="27">
        <v>0.00372</v>
      </c>
      <c r="M280" s="27">
        <v>0</v>
      </c>
      <c r="N280" s="27">
        <v>0</v>
      </c>
      <c r="O280" s="27">
        <v>0.97614</v>
      </c>
      <c r="P280" s="27">
        <v>0</v>
      </c>
    </row>
    <row r="281" spans="1:16" ht="12.75">
      <c r="A281" s="16"/>
      <c r="B281" s="9"/>
      <c r="C281" s="10" t="s">
        <v>117</v>
      </c>
      <c r="D281" s="27">
        <f t="shared" si="16"/>
        <v>0.80468</v>
      </c>
      <c r="E281" s="27">
        <v>0</v>
      </c>
      <c r="F281" s="27">
        <v>0</v>
      </c>
      <c r="G281" s="27">
        <v>0</v>
      </c>
      <c r="H281" s="27">
        <v>0.80468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</row>
    <row r="282" spans="1:16" ht="12.75">
      <c r="A282" s="16"/>
      <c r="B282" s="9"/>
      <c r="C282" s="10" t="s">
        <v>2</v>
      </c>
      <c r="D282" s="27">
        <f t="shared" si="16"/>
        <v>5.844500000000001</v>
      </c>
      <c r="E282" s="27">
        <v>0.16</v>
      </c>
      <c r="F282" s="27">
        <v>0.65</v>
      </c>
      <c r="G282" s="27">
        <v>0.696</v>
      </c>
      <c r="H282" s="27">
        <v>0.4065</v>
      </c>
      <c r="I282" s="27">
        <v>0.712</v>
      </c>
      <c r="J282" s="27">
        <v>0.407</v>
      </c>
      <c r="K282" s="27">
        <v>0.911</v>
      </c>
      <c r="L282" s="27">
        <v>0.196</v>
      </c>
      <c r="M282" s="27">
        <v>0.312</v>
      </c>
      <c r="N282" s="27">
        <v>0.444</v>
      </c>
      <c r="O282" s="27">
        <v>0.284</v>
      </c>
      <c r="P282" s="27">
        <v>0.666</v>
      </c>
    </row>
    <row r="283" spans="1:16" ht="12.75">
      <c r="A283" s="16"/>
      <c r="B283" s="9"/>
      <c r="C283" s="10" t="s">
        <v>84</v>
      </c>
      <c r="D283" s="27">
        <f t="shared" si="16"/>
        <v>4.32951</v>
      </c>
      <c r="E283" s="27">
        <v>0.1</v>
      </c>
      <c r="F283" s="27">
        <v>0.5135</v>
      </c>
      <c r="G283" s="27">
        <v>0</v>
      </c>
      <c r="H283" s="27">
        <v>0.4046</v>
      </c>
      <c r="I283" s="27">
        <v>0.75428</v>
      </c>
      <c r="J283" s="27">
        <v>0.63887</v>
      </c>
      <c r="K283" s="27">
        <v>0</v>
      </c>
      <c r="L283" s="27">
        <v>0.51452</v>
      </c>
      <c r="M283" s="27">
        <v>0</v>
      </c>
      <c r="N283" s="27">
        <v>0.47426</v>
      </c>
      <c r="O283" s="27">
        <v>0.4806</v>
      </c>
      <c r="P283" s="27">
        <v>0.44888</v>
      </c>
    </row>
    <row r="284" spans="1:16" ht="12.75">
      <c r="A284" s="16"/>
      <c r="B284" s="9"/>
      <c r="C284" s="10" t="s">
        <v>3</v>
      </c>
      <c r="D284" s="27">
        <f t="shared" si="16"/>
        <v>10.708960000000001</v>
      </c>
      <c r="E284" s="27">
        <v>0.26139999999999997</v>
      </c>
      <c r="F284" s="27">
        <v>1.1482</v>
      </c>
      <c r="G284" s="27">
        <v>0.5452</v>
      </c>
      <c r="H284" s="27">
        <v>0.7166</v>
      </c>
      <c r="I284" s="27">
        <v>0.69136</v>
      </c>
      <c r="J284" s="27">
        <v>0.2801</v>
      </c>
      <c r="K284" s="27">
        <v>1.7929000000000002</v>
      </c>
      <c r="L284" s="27">
        <v>0.515</v>
      </c>
      <c r="M284" s="27">
        <v>1.3316</v>
      </c>
      <c r="N284" s="27">
        <v>0.6601</v>
      </c>
      <c r="O284" s="27">
        <v>1.571</v>
      </c>
      <c r="P284" s="27">
        <v>1.1955</v>
      </c>
    </row>
    <row r="285" spans="1:16" ht="12.75">
      <c r="A285" s="16"/>
      <c r="B285" s="9"/>
      <c r="C285" s="10" t="s">
        <v>132</v>
      </c>
      <c r="D285" s="27">
        <f t="shared" si="16"/>
        <v>0.01104</v>
      </c>
      <c r="E285" s="27">
        <v>0</v>
      </c>
      <c r="F285" s="27">
        <v>0</v>
      </c>
      <c r="G285" s="27">
        <v>0</v>
      </c>
      <c r="H285" s="27">
        <v>0</v>
      </c>
      <c r="I285" s="27">
        <v>0.01104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</row>
    <row r="286" spans="1:16" ht="12.75">
      <c r="A286" s="16"/>
      <c r="B286" s="9"/>
      <c r="C286" s="10" t="s">
        <v>133</v>
      </c>
      <c r="D286" s="27">
        <f t="shared" si="16"/>
        <v>0.019899999999999998</v>
      </c>
      <c r="E286" s="27">
        <v>0</v>
      </c>
      <c r="F286" s="27">
        <v>0</v>
      </c>
      <c r="G286" s="27">
        <v>0</v>
      </c>
      <c r="H286" s="27">
        <v>0</v>
      </c>
      <c r="I286" s="27">
        <v>0.019899999999999998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</row>
    <row r="287" spans="1:16" ht="12.75">
      <c r="A287" s="16"/>
      <c r="B287" s="9"/>
      <c r="C287" s="10" t="s">
        <v>80</v>
      </c>
      <c r="D287" s="27">
        <f t="shared" si="16"/>
        <v>10.413939999999998</v>
      </c>
      <c r="E287" s="27">
        <v>0</v>
      </c>
      <c r="F287" s="27">
        <v>1.11521</v>
      </c>
      <c r="G287" s="27">
        <v>0.81465</v>
      </c>
      <c r="H287" s="27">
        <v>0.34202</v>
      </c>
      <c r="I287" s="27">
        <v>1.0415699999999999</v>
      </c>
      <c r="J287" s="27">
        <v>1.03973</v>
      </c>
      <c r="K287" s="27">
        <v>0.8330299999999999</v>
      </c>
      <c r="L287" s="27">
        <v>1.2980099999999999</v>
      </c>
      <c r="M287" s="27">
        <v>1.33739</v>
      </c>
      <c r="N287" s="27">
        <v>0.65171</v>
      </c>
      <c r="O287" s="27">
        <v>0.68799</v>
      </c>
      <c r="P287" s="27">
        <v>1.2526300000000001</v>
      </c>
    </row>
    <row r="288" spans="1:16" ht="12.75">
      <c r="A288" s="16"/>
      <c r="B288" s="9"/>
      <c r="C288" s="10" t="s">
        <v>125</v>
      </c>
      <c r="D288" s="27">
        <f t="shared" si="16"/>
        <v>0.263</v>
      </c>
      <c r="E288" s="27">
        <v>0</v>
      </c>
      <c r="F288" s="27">
        <v>0</v>
      </c>
      <c r="G288" s="27">
        <v>0.072</v>
      </c>
      <c r="H288" s="27">
        <v>0.05</v>
      </c>
      <c r="I288" s="27">
        <v>0</v>
      </c>
      <c r="J288" s="27">
        <v>0</v>
      </c>
      <c r="K288" s="27">
        <v>0</v>
      </c>
      <c r="L288" s="27">
        <v>0.141</v>
      </c>
      <c r="M288" s="27">
        <v>0</v>
      </c>
      <c r="N288" s="27">
        <v>0</v>
      </c>
      <c r="O288" s="27">
        <v>0</v>
      </c>
      <c r="P288" s="27">
        <v>0</v>
      </c>
    </row>
    <row r="289" spans="1:16" ht="12.75">
      <c r="A289" s="16"/>
      <c r="B289" s="9"/>
      <c r="C289" s="10" t="s">
        <v>124</v>
      </c>
      <c r="D289" s="27">
        <f t="shared" si="16"/>
        <v>0.13908</v>
      </c>
      <c r="E289" s="27">
        <v>0</v>
      </c>
      <c r="F289" s="27">
        <v>0</v>
      </c>
      <c r="G289" s="27">
        <v>0.01587</v>
      </c>
      <c r="H289" s="27">
        <v>0</v>
      </c>
      <c r="I289" s="27">
        <v>0.02721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0.096</v>
      </c>
      <c r="P289" s="27">
        <v>0</v>
      </c>
    </row>
    <row r="290" spans="1:16" ht="12.75">
      <c r="A290" s="16"/>
      <c r="B290" s="9"/>
      <c r="C290" s="10" t="s">
        <v>6</v>
      </c>
      <c r="D290" s="27">
        <f t="shared" si="16"/>
        <v>3.27476</v>
      </c>
      <c r="E290" s="27">
        <v>0.14774</v>
      </c>
      <c r="F290" s="27">
        <v>0.07209</v>
      </c>
      <c r="G290" s="27">
        <v>0.22137</v>
      </c>
      <c r="H290" s="27">
        <v>0.1024</v>
      </c>
      <c r="I290" s="27">
        <v>0.17314</v>
      </c>
      <c r="J290" s="27">
        <v>0.10689</v>
      </c>
      <c r="K290" s="27">
        <v>0.83696</v>
      </c>
      <c r="L290" s="27">
        <v>0.1667</v>
      </c>
      <c r="M290" s="27">
        <v>0.2057</v>
      </c>
      <c r="N290" s="27">
        <v>0.91107</v>
      </c>
      <c r="O290" s="27">
        <v>0.2391</v>
      </c>
      <c r="P290" s="27">
        <v>0.0916</v>
      </c>
    </row>
    <row r="291" spans="1:16" ht="12.75">
      <c r="A291" s="16"/>
      <c r="B291" s="9"/>
      <c r="C291" s="10" t="s">
        <v>111</v>
      </c>
      <c r="D291" s="27">
        <f t="shared" si="16"/>
        <v>0.24544000000000005</v>
      </c>
      <c r="E291" s="27">
        <v>0</v>
      </c>
      <c r="F291" s="27">
        <v>0.03</v>
      </c>
      <c r="G291" s="27">
        <v>0</v>
      </c>
      <c r="H291" s="27">
        <v>0</v>
      </c>
      <c r="I291" s="27">
        <v>0</v>
      </c>
      <c r="J291" s="27">
        <v>0.042</v>
      </c>
      <c r="K291" s="27">
        <v>0.08</v>
      </c>
      <c r="L291" s="27">
        <v>0</v>
      </c>
      <c r="M291" s="27">
        <v>0</v>
      </c>
      <c r="N291" s="27">
        <v>0.00844</v>
      </c>
      <c r="O291" s="27">
        <v>0.085</v>
      </c>
      <c r="P291" s="27">
        <v>0</v>
      </c>
    </row>
    <row r="292" spans="1:16" ht="12.75">
      <c r="A292" s="16"/>
      <c r="B292" s="9"/>
      <c r="C292" s="10" t="s">
        <v>7</v>
      </c>
      <c r="D292" s="27">
        <f t="shared" si="16"/>
        <v>0.03377</v>
      </c>
      <c r="E292" s="27">
        <v>0.01035</v>
      </c>
      <c r="F292" s="27">
        <v>0</v>
      </c>
      <c r="G292" s="27">
        <v>0</v>
      </c>
      <c r="H292" s="27">
        <v>0.0053</v>
      </c>
      <c r="I292" s="27">
        <v>0</v>
      </c>
      <c r="J292" s="27">
        <v>0</v>
      </c>
      <c r="K292" s="27">
        <v>0.00553</v>
      </c>
      <c r="L292" s="27">
        <v>0.01</v>
      </c>
      <c r="M292" s="27">
        <v>0</v>
      </c>
      <c r="N292" s="27">
        <v>0</v>
      </c>
      <c r="O292" s="27">
        <v>0.00259</v>
      </c>
      <c r="P292" s="27">
        <v>0</v>
      </c>
    </row>
    <row r="293" spans="1:16" ht="12.75">
      <c r="A293" s="16"/>
      <c r="B293" s="9"/>
      <c r="C293" s="10" t="s">
        <v>94</v>
      </c>
      <c r="D293" s="27">
        <f t="shared" si="16"/>
        <v>1.1523400000000001</v>
      </c>
      <c r="E293" s="27">
        <v>0</v>
      </c>
      <c r="F293" s="27">
        <v>0</v>
      </c>
      <c r="G293" s="27">
        <v>0.02</v>
      </c>
      <c r="H293" s="27">
        <v>0.3569</v>
      </c>
      <c r="I293" s="27">
        <v>0.32658</v>
      </c>
      <c r="J293" s="27">
        <v>0</v>
      </c>
      <c r="K293" s="27">
        <v>0</v>
      </c>
      <c r="L293" s="27">
        <v>0</v>
      </c>
      <c r="M293" s="27">
        <v>0.28305</v>
      </c>
      <c r="N293" s="27">
        <v>0</v>
      </c>
      <c r="O293" s="27">
        <v>0</v>
      </c>
      <c r="P293" s="27">
        <v>0.16581</v>
      </c>
    </row>
    <row r="294" spans="1:16" ht="12.75">
      <c r="A294" s="16"/>
      <c r="B294" s="9"/>
      <c r="C294" s="10" t="s">
        <v>143</v>
      </c>
      <c r="D294" s="27">
        <f t="shared" si="16"/>
        <v>0.057999999999999996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0.0253</v>
      </c>
      <c r="N294" s="27">
        <v>0</v>
      </c>
      <c r="O294" s="27">
        <v>0</v>
      </c>
      <c r="P294" s="27">
        <v>0.0327</v>
      </c>
    </row>
    <row r="295" spans="1:16" ht="12.75">
      <c r="A295" s="16"/>
      <c r="B295" s="9"/>
      <c r="C295" s="10" t="s">
        <v>8</v>
      </c>
      <c r="D295" s="27">
        <f t="shared" si="16"/>
        <v>26.566160000000004</v>
      </c>
      <c r="E295" s="27">
        <v>1.285</v>
      </c>
      <c r="F295" s="27">
        <v>0.372</v>
      </c>
      <c r="G295" s="27">
        <v>6.67529</v>
      </c>
      <c r="H295" s="27">
        <v>1.2865</v>
      </c>
      <c r="I295" s="27">
        <v>0</v>
      </c>
      <c r="J295" s="27">
        <v>2.056</v>
      </c>
      <c r="K295" s="27">
        <v>0</v>
      </c>
      <c r="L295" s="27">
        <v>0.6439</v>
      </c>
      <c r="M295" s="27">
        <v>7.57257</v>
      </c>
      <c r="N295" s="27">
        <v>0.3</v>
      </c>
      <c r="O295" s="27">
        <v>3.6795</v>
      </c>
      <c r="P295" s="27">
        <v>2.6954000000000002</v>
      </c>
    </row>
    <row r="296" spans="1:16" ht="12.75">
      <c r="A296" s="16"/>
      <c r="B296" s="9"/>
      <c r="C296" s="10" t="s">
        <v>9</v>
      </c>
      <c r="D296" s="27">
        <f t="shared" si="16"/>
        <v>545.32037</v>
      </c>
      <c r="E296" s="27">
        <v>25.43689</v>
      </c>
      <c r="F296" s="27">
        <v>41.93521</v>
      </c>
      <c r="G296" s="27">
        <v>42.4976</v>
      </c>
      <c r="H296" s="27">
        <v>49.1113</v>
      </c>
      <c r="I296" s="27">
        <v>38.20585</v>
      </c>
      <c r="J296" s="27">
        <v>40.63093</v>
      </c>
      <c r="K296" s="27">
        <v>48.37068</v>
      </c>
      <c r="L296" s="27">
        <v>46.74014</v>
      </c>
      <c r="M296" s="27">
        <v>45.930099999999996</v>
      </c>
      <c r="N296" s="27">
        <v>43.947480000000006</v>
      </c>
      <c r="O296" s="27">
        <v>71.17649</v>
      </c>
      <c r="P296" s="27">
        <v>51.3377</v>
      </c>
    </row>
    <row r="297" spans="1:16" ht="12.75">
      <c r="A297" s="16"/>
      <c r="B297" s="9"/>
      <c r="C297" s="10" t="s">
        <v>112</v>
      </c>
      <c r="D297" s="27">
        <f t="shared" si="16"/>
        <v>0.01005</v>
      </c>
      <c r="E297" s="27">
        <v>0</v>
      </c>
      <c r="F297" s="27">
        <v>0.01005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</row>
    <row r="298" spans="1:16" ht="12.75">
      <c r="A298" s="16"/>
      <c r="B298" s="9"/>
      <c r="C298" s="10" t="s">
        <v>95</v>
      </c>
      <c r="D298" s="27">
        <f t="shared" si="16"/>
        <v>0.01173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0.01173</v>
      </c>
    </row>
    <row r="299" spans="1:16" ht="12.75">
      <c r="A299" s="16"/>
      <c r="B299" s="9"/>
      <c r="C299" s="10" t="s">
        <v>10</v>
      </c>
      <c r="D299" s="27">
        <f t="shared" si="16"/>
        <v>0.15286000000000002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0.15286000000000002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</row>
    <row r="300" spans="1:16" ht="12.75">
      <c r="A300" s="16"/>
      <c r="B300" s="9"/>
      <c r="C300" s="10" t="s">
        <v>129</v>
      </c>
      <c r="D300" s="27">
        <f t="shared" si="16"/>
        <v>0.04232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0.01001</v>
      </c>
      <c r="L300" s="27">
        <v>0</v>
      </c>
      <c r="M300" s="27">
        <v>0</v>
      </c>
      <c r="N300" s="27">
        <v>0</v>
      </c>
      <c r="O300" s="27">
        <v>0.032310000000000005</v>
      </c>
      <c r="P300" s="27">
        <v>0</v>
      </c>
    </row>
    <row r="301" spans="1:16" ht="12.75">
      <c r="A301" s="16"/>
      <c r="B301" s="9"/>
      <c r="C301" s="10" t="s">
        <v>11</v>
      </c>
      <c r="D301" s="27">
        <f t="shared" si="16"/>
        <v>0.07442000000000001</v>
      </c>
      <c r="E301" s="27">
        <v>0</v>
      </c>
      <c r="F301" s="27">
        <v>0</v>
      </c>
      <c r="G301" s="27">
        <v>0.012</v>
      </c>
      <c r="H301" s="27">
        <v>0</v>
      </c>
      <c r="I301" s="27">
        <v>0</v>
      </c>
      <c r="J301" s="27">
        <v>0.03742</v>
      </c>
      <c r="K301" s="27">
        <v>0</v>
      </c>
      <c r="L301" s="27">
        <v>0.025</v>
      </c>
      <c r="M301" s="27">
        <v>0</v>
      </c>
      <c r="N301" s="27">
        <v>0</v>
      </c>
      <c r="O301" s="27">
        <v>0</v>
      </c>
      <c r="P301" s="27">
        <v>0</v>
      </c>
    </row>
    <row r="302" spans="1:16" ht="12.75">
      <c r="A302" s="16"/>
      <c r="B302" s="9"/>
      <c r="C302" s="10" t="s">
        <v>81</v>
      </c>
      <c r="D302" s="27">
        <f t="shared" si="16"/>
        <v>0.39733999999999997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0.083</v>
      </c>
      <c r="M302" s="27">
        <v>0</v>
      </c>
      <c r="N302" s="27">
        <v>0</v>
      </c>
      <c r="O302" s="27">
        <v>0.31433999999999995</v>
      </c>
      <c r="P302" s="27">
        <v>0</v>
      </c>
    </row>
    <row r="303" spans="1:16" ht="12.75">
      <c r="A303" s="16"/>
      <c r="B303" s="9"/>
      <c r="C303" s="10" t="s">
        <v>12</v>
      </c>
      <c r="D303" s="27">
        <f t="shared" si="16"/>
        <v>1.53724</v>
      </c>
      <c r="E303" s="27">
        <v>1.53724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</row>
    <row r="304" spans="1:16" ht="12.75">
      <c r="A304" s="16"/>
      <c r="B304" s="9"/>
      <c r="C304" s="10" t="s">
        <v>96</v>
      </c>
      <c r="D304" s="27">
        <f t="shared" si="16"/>
        <v>0.9986999999999999</v>
      </c>
      <c r="E304" s="27">
        <v>0.09</v>
      </c>
      <c r="F304" s="27">
        <v>0</v>
      </c>
      <c r="G304" s="27">
        <v>0.1596</v>
      </c>
      <c r="H304" s="27">
        <v>0</v>
      </c>
      <c r="I304" s="27">
        <v>0.117</v>
      </c>
      <c r="J304" s="27">
        <v>0.17987999999999998</v>
      </c>
      <c r="K304" s="27">
        <v>0</v>
      </c>
      <c r="L304" s="27">
        <v>0</v>
      </c>
      <c r="M304" s="27">
        <v>0.23238</v>
      </c>
      <c r="N304" s="27">
        <v>0.06519</v>
      </c>
      <c r="O304" s="27">
        <v>0</v>
      </c>
      <c r="P304" s="27">
        <v>0.15465</v>
      </c>
    </row>
    <row r="305" spans="1:16" ht="12.75">
      <c r="A305" s="16"/>
      <c r="B305" s="9"/>
      <c r="C305" s="10" t="s">
        <v>13</v>
      </c>
      <c r="D305" s="27">
        <f t="shared" si="16"/>
        <v>0.81357</v>
      </c>
      <c r="E305" s="27">
        <v>0</v>
      </c>
      <c r="F305" s="27">
        <v>0.055</v>
      </c>
      <c r="G305" s="27">
        <v>0.118</v>
      </c>
      <c r="H305" s="27">
        <v>0</v>
      </c>
      <c r="I305" s="27">
        <v>0.01542</v>
      </c>
      <c r="J305" s="27">
        <v>0.07532</v>
      </c>
      <c r="K305" s="27">
        <v>0.11303</v>
      </c>
      <c r="L305" s="27">
        <v>0</v>
      </c>
      <c r="M305" s="27">
        <v>0.12168000000000001</v>
      </c>
      <c r="N305" s="27">
        <v>0.13558</v>
      </c>
      <c r="O305" s="27">
        <v>0.15718000000000001</v>
      </c>
      <c r="P305" s="27">
        <v>0.022359999999999998</v>
      </c>
    </row>
    <row r="306" spans="1:16" ht="12.75">
      <c r="A306" s="16"/>
      <c r="B306" s="9"/>
      <c r="C306" s="10" t="s">
        <v>14</v>
      </c>
      <c r="D306" s="27">
        <f t="shared" si="16"/>
        <v>3.4391000000000003</v>
      </c>
      <c r="E306" s="27">
        <v>0.15</v>
      </c>
      <c r="F306" s="27">
        <v>0.37110000000000004</v>
      </c>
      <c r="G306" s="27">
        <v>0</v>
      </c>
      <c r="H306" s="27">
        <v>0.743</v>
      </c>
      <c r="I306" s="27">
        <v>0</v>
      </c>
      <c r="J306" s="27">
        <v>0</v>
      </c>
      <c r="K306" s="27">
        <v>0.402</v>
      </c>
      <c r="L306" s="27">
        <v>0.456</v>
      </c>
      <c r="M306" s="27">
        <v>0</v>
      </c>
      <c r="N306" s="27">
        <v>0.56</v>
      </c>
      <c r="O306" s="27">
        <v>0.382</v>
      </c>
      <c r="P306" s="27">
        <v>0.375</v>
      </c>
    </row>
    <row r="307" spans="1:16" ht="12.75">
      <c r="A307" s="16"/>
      <c r="B307" s="9"/>
      <c r="C307" s="10" t="s">
        <v>85</v>
      </c>
      <c r="D307" s="27">
        <f t="shared" si="16"/>
        <v>0.23614</v>
      </c>
      <c r="E307" s="27">
        <v>0</v>
      </c>
      <c r="F307" s="27">
        <v>0</v>
      </c>
      <c r="G307" s="27">
        <v>0</v>
      </c>
      <c r="H307" s="27">
        <v>0.03719</v>
      </c>
      <c r="I307" s="27">
        <v>0</v>
      </c>
      <c r="J307" s="27">
        <v>0</v>
      </c>
      <c r="K307" s="27">
        <v>0.05806</v>
      </c>
      <c r="L307" s="27">
        <v>0</v>
      </c>
      <c r="M307" s="27">
        <v>0.008</v>
      </c>
      <c r="N307" s="27">
        <v>0.13288999999999998</v>
      </c>
      <c r="O307" s="27">
        <v>0</v>
      </c>
      <c r="P307" s="27">
        <v>0</v>
      </c>
    </row>
    <row r="308" spans="1:16" ht="12.75">
      <c r="A308" s="16"/>
      <c r="B308" s="9"/>
      <c r="C308" s="10" t="s">
        <v>126</v>
      </c>
      <c r="D308" s="27">
        <f t="shared" si="16"/>
        <v>0.56487</v>
      </c>
      <c r="E308" s="27">
        <v>0</v>
      </c>
      <c r="F308" s="27">
        <v>0</v>
      </c>
      <c r="G308" s="27">
        <v>0.00276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0.3491</v>
      </c>
      <c r="N308" s="27">
        <v>0.01661</v>
      </c>
      <c r="O308" s="27">
        <v>0.19640000000000002</v>
      </c>
      <c r="P308" s="27">
        <v>0</v>
      </c>
    </row>
    <row r="309" spans="1:16" ht="12.75">
      <c r="A309" s="16"/>
      <c r="B309" s="9"/>
      <c r="C309" s="10" t="s">
        <v>98</v>
      </c>
      <c r="D309" s="27">
        <f t="shared" si="16"/>
        <v>5.84525</v>
      </c>
      <c r="E309" s="27">
        <v>0.37195999999999996</v>
      </c>
      <c r="F309" s="27">
        <v>0</v>
      </c>
      <c r="G309" s="27">
        <v>2.483</v>
      </c>
      <c r="H309" s="27">
        <v>0.002</v>
      </c>
      <c r="I309" s="27">
        <v>0</v>
      </c>
      <c r="J309" s="27">
        <v>0.6812999999999999</v>
      </c>
      <c r="K309" s="27">
        <v>0</v>
      </c>
      <c r="L309" s="27">
        <v>1.23651</v>
      </c>
      <c r="M309" s="27">
        <v>0</v>
      </c>
      <c r="N309" s="27">
        <v>0</v>
      </c>
      <c r="O309" s="27">
        <v>1.07048</v>
      </c>
      <c r="P309" s="27">
        <v>0</v>
      </c>
    </row>
    <row r="310" spans="1:16" ht="12.75">
      <c r="A310" s="16"/>
      <c r="B310" s="9"/>
      <c r="C310" s="10" t="s">
        <v>127</v>
      </c>
      <c r="D310" s="27">
        <f t="shared" si="16"/>
        <v>0.015</v>
      </c>
      <c r="E310" s="27">
        <v>0</v>
      </c>
      <c r="F310" s="27">
        <v>0</v>
      </c>
      <c r="G310" s="27">
        <v>0.015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</row>
    <row r="311" spans="1:16" ht="12.75">
      <c r="A311" s="16"/>
      <c r="B311" s="9"/>
      <c r="C311" s="10" t="s">
        <v>104</v>
      </c>
      <c r="D311" s="27">
        <f t="shared" si="16"/>
        <v>0.008140000000000001</v>
      </c>
      <c r="E311" s="27">
        <v>0</v>
      </c>
      <c r="F311" s="27">
        <v>0</v>
      </c>
      <c r="G311" s="29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0.008140000000000001</v>
      </c>
      <c r="P311" s="27">
        <v>0</v>
      </c>
    </row>
    <row r="312" spans="1:16" ht="12.75">
      <c r="A312" s="16"/>
      <c r="B312" s="9"/>
      <c r="C312" s="10" t="s">
        <v>97</v>
      </c>
      <c r="D312" s="27">
        <f t="shared" si="16"/>
        <v>0.11809000000000001</v>
      </c>
      <c r="E312" s="27">
        <v>0.005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0.11309000000000001</v>
      </c>
      <c r="M312" s="27">
        <v>0</v>
      </c>
      <c r="N312" s="27">
        <v>0</v>
      </c>
      <c r="O312" s="27">
        <v>0</v>
      </c>
      <c r="P312" s="27">
        <v>0</v>
      </c>
    </row>
    <row r="313" spans="1:16" ht="12.75">
      <c r="A313" s="16"/>
      <c r="B313" s="9"/>
      <c r="C313" s="10" t="s">
        <v>114</v>
      </c>
      <c r="D313" s="27">
        <f t="shared" si="16"/>
        <v>0.03435</v>
      </c>
      <c r="E313" s="27">
        <v>0</v>
      </c>
      <c r="F313" s="27">
        <v>0.00959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0.02476</v>
      </c>
    </row>
    <row r="314" spans="1:16" ht="12.75">
      <c r="A314" s="16"/>
      <c r="B314" s="9"/>
      <c r="C314" s="10" t="s">
        <v>86</v>
      </c>
      <c r="D314" s="27">
        <f t="shared" si="16"/>
        <v>0.005</v>
      </c>
      <c r="E314" s="27">
        <v>0</v>
      </c>
      <c r="F314" s="27">
        <v>0</v>
      </c>
      <c r="G314" s="27">
        <v>0.005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</row>
    <row r="315" spans="1:16" ht="12.75">
      <c r="A315" s="16"/>
      <c r="B315" s="9"/>
      <c r="C315" s="10" t="s">
        <v>92</v>
      </c>
      <c r="D315" s="27">
        <f t="shared" si="16"/>
        <v>0.12941</v>
      </c>
      <c r="E315" s="27">
        <v>0.00092</v>
      </c>
      <c r="F315" s="27">
        <v>0</v>
      </c>
      <c r="G315" s="27">
        <v>0.0344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0.01809</v>
      </c>
      <c r="O315" s="27">
        <v>0.076</v>
      </c>
      <c r="P315" s="27">
        <v>0</v>
      </c>
    </row>
    <row r="316" spans="1:16" ht="12.75">
      <c r="A316" s="16"/>
      <c r="B316" s="9"/>
      <c r="C316" s="10" t="s">
        <v>17</v>
      </c>
      <c r="D316" s="27">
        <f t="shared" si="16"/>
        <v>3.88288</v>
      </c>
      <c r="E316" s="27">
        <v>0.3302</v>
      </c>
      <c r="F316" s="27">
        <v>0.24214</v>
      </c>
      <c r="G316" s="27">
        <v>0.30301</v>
      </c>
      <c r="H316" s="27">
        <v>0</v>
      </c>
      <c r="I316" s="27">
        <v>0.31903</v>
      </c>
      <c r="J316" s="27">
        <v>0.2813</v>
      </c>
      <c r="K316" s="27">
        <v>0.24844999999999998</v>
      </c>
      <c r="L316" s="27">
        <v>0.50517</v>
      </c>
      <c r="M316" s="27">
        <v>0.43544</v>
      </c>
      <c r="N316" s="27">
        <v>0.19361</v>
      </c>
      <c r="O316" s="27">
        <v>0.8626</v>
      </c>
      <c r="P316" s="27">
        <v>0.16193000000000002</v>
      </c>
    </row>
    <row r="317" spans="1:16" ht="12.75">
      <c r="A317" s="16"/>
      <c r="B317" s="9"/>
      <c r="C317" s="10" t="s">
        <v>99</v>
      </c>
      <c r="D317" s="27">
        <f t="shared" si="16"/>
        <v>1.38557</v>
      </c>
      <c r="E317" s="27">
        <v>0.1439</v>
      </c>
      <c r="F317" s="27">
        <v>0.0773</v>
      </c>
      <c r="G317" s="27">
        <v>0</v>
      </c>
      <c r="H317" s="27">
        <v>0</v>
      </c>
      <c r="I317" s="27">
        <v>0.39864</v>
      </c>
      <c r="J317" s="27">
        <v>0.02699</v>
      </c>
      <c r="K317" s="27">
        <v>0</v>
      </c>
      <c r="L317" s="27">
        <v>0.23426</v>
      </c>
      <c r="M317" s="27">
        <v>0.0385</v>
      </c>
      <c r="N317" s="27">
        <v>0</v>
      </c>
      <c r="O317" s="27">
        <v>0.43357999999999997</v>
      </c>
      <c r="P317" s="27">
        <v>0.0324</v>
      </c>
    </row>
    <row r="318" spans="1:16" ht="12.75">
      <c r="A318" s="16"/>
      <c r="B318" s="9"/>
      <c r="C318" s="10" t="s">
        <v>82</v>
      </c>
      <c r="D318" s="27">
        <f t="shared" si="16"/>
        <v>299.35087999999996</v>
      </c>
      <c r="E318" s="27">
        <v>16.49773</v>
      </c>
      <c r="F318" s="27">
        <v>16.49773</v>
      </c>
      <c r="G318" s="27">
        <v>47.54504</v>
      </c>
      <c r="H318" s="27">
        <v>20.78105</v>
      </c>
      <c r="I318" s="27">
        <v>33.01254</v>
      </c>
      <c r="J318" s="27">
        <v>32.99546</v>
      </c>
      <c r="K318" s="27">
        <v>16.49773</v>
      </c>
      <c r="L318" s="27">
        <v>32.99546</v>
      </c>
      <c r="M318" s="27">
        <v>16.49773</v>
      </c>
      <c r="N318" s="27">
        <v>16.53722</v>
      </c>
      <c r="O318" s="27">
        <v>16.49773</v>
      </c>
      <c r="P318" s="27">
        <v>32.99546</v>
      </c>
    </row>
    <row r="319" spans="1:16" ht="12.75">
      <c r="A319" s="16"/>
      <c r="B319" s="9"/>
      <c r="C319" s="10" t="s">
        <v>115</v>
      </c>
      <c r="D319" s="27">
        <f t="shared" si="16"/>
        <v>0.24181999999999998</v>
      </c>
      <c r="E319" s="27">
        <v>0</v>
      </c>
      <c r="F319" s="27">
        <v>0.0541</v>
      </c>
      <c r="G319" s="27">
        <v>0</v>
      </c>
      <c r="H319" s="27">
        <v>0.040799999999999996</v>
      </c>
      <c r="I319" s="27">
        <v>0</v>
      </c>
      <c r="J319" s="27">
        <v>0.044</v>
      </c>
      <c r="K319" s="27">
        <v>0.04597</v>
      </c>
      <c r="L319" s="27">
        <v>0</v>
      </c>
      <c r="M319" s="27">
        <v>0.05695</v>
      </c>
      <c r="N319" s="27">
        <v>0</v>
      </c>
      <c r="O319" s="27">
        <v>0</v>
      </c>
      <c r="P319" s="27">
        <v>0</v>
      </c>
    </row>
    <row r="320" spans="1:16" ht="12.75">
      <c r="A320" s="16"/>
      <c r="B320" s="9"/>
      <c r="C320" s="10" t="s">
        <v>90</v>
      </c>
      <c r="D320" s="27">
        <f t="shared" si="16"/>
        <v>0.03409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0.03409</v>
      </c>
      <c r="O320" s="27">
        <v>0</v>
      </c>
      <c r="P320" s="27">
        <v>0</v>
      </c>
    </row>
    <row r="321" spans="1:16" ht="12.75">
      <c r="A321" s="16"/>
      <c r="B321" s="9"/>
      <c r="C321" s="10" t="s">
        <v>100</v>
      </c>
      <c r="D321" s="27">
        <f t="shared" si="16"/>
        <v>0.0189</v>
      </c>
      <c r="E321" s="27">
        <v>0</v>
      </c>
      <c r="F321" s="27">
        <v>0.0189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</row>
    <row r="322" spans="1:16" ht="12.75">
      <c r="A322" s="16"/>
      <c r="B322" s="9"/>
      <c r="C322" s="10" t="s">
        <v>18</v>
      </c>
      <c r="D322" s="27">
        <f t="shared" si="16"/>
        <v>1.3840299999999999</v>
      </c>
      <c r="E322" s="27">
        <v>0</v>
      </c>
      <c r="F322" s="27">
        <v>0.0258</v>
      </c>
      <c r="G322" s="27">
        <v>0</v>
      </c>
      <c r="H322" s="27">
        <v>0.0297</v>
      </c>
      <c r="I322" s="27">
        <v>0</v>
      </c>
      <c r="J322" s="27">
        <v>0.10701999999999999</v>
      </c>
      <c r="K322" s="27">
        <v>0.13488999999999998</v>
      </c>
      <c r="L322" s="27">
        <v>0.00842</v>
      </c>
      <c r="M322" s="27">
        <v>0</v>
      </c>
      <c r="N322" s="27">
        <v>0</v>
      </c>
      <c r="O322" s="27">
        <v>0.22519999999999998</v>
      </c>
      <c r="P322" s="27">
        <v>0.853</v>
      </c>
    </row>
    <row r="323" spans="1:16" ht="12.75">
      <c r="A323" s="16"/>
      <c r="B323" s="9"/>
      <c r="C323" s="10" t="s">
        <v>101</v>
      </c>
      <c r="D323" s="27">
        <f t="shared" si="16"/>
        <v>3.5347399999999998</v>
      </c>
      <c r="E323" s="27">
        <v>0.19002000000000002</v>
      </c>
      <c r="F323" s="27">
        <v>0.1785</v>
      </c>
      <c r="G323" s="27">
        <v>0.4607</v>
      </c>
      <c r="H323" s="27">
        <v>0.2931</v>
      </c>
      <c r="I323" s="27">
        <v>0</v>
      </c>
      <c r="J323" s="27">
        <v>0.2559</v>
      </c>
      <c r="K323" s="27">
        <v>0.14564</v>
      </c>
      <c r="L323" s="27">
        <v>0.4615</v>
      </c>
      <c r="M323" s="27">
        <v>0.018</v>
      </c>
      <c r="N323" s="27">
        <v>0.75328</v>
      </c>
      <c r="O323" s="27">
        <v>0.26839999999999997</v>
      </c>
      <c r="P323" s="27">
        <v>0.5097</v>
      </c>
    </row>
    <row r="324" spans="1:16" ht="12.75">
      <c r="A324" s="16"/>
      <c r="B324" s="9"/>
      <c r="C324" s="10" t="s">
        <v>118</v>
      </c>
      <c r="D324" s="27">
        <f t="shared" si="16"/>
        <v>0.07212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0.07212</v>
      </c>
      <c r="P324" s="27">
        <v>0</v>
      </c>
    </row>
    <row r="325" spans="1:16" ht="12.75">
      <c r="A325" s="16"/>
      <c r="B325" s="9"/>
      <c r="C325" s="10" t="s">
        <v>87</v>
      </c>
      <c r="D325" s="27">
        <f t="shared" si="16"/>
        <v>0.36608</v>
      </c>
      <c r="E325" s="27">
        <v>0.33</v>
      </c>
      <c r="F325" s="27">
        <v>0.015050000000000001</v>
      </c>
      <c r="G325" s="27">
        <v>0</v>
      </c>
      <c r="H325" s="27">
        <v>0</v>
      </c>
      <c r="I325" s="27">
        <v>0.01104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0.00999</v>
      </c>
      <c r="P325" s="27">
        <v>0</v>
      </c>
    </row>
    <row r="326" spans="1:16" ht="12.75">
      <c r="A326" s="16"/>
      <c r="B326" s="9"/>
      <c r="C326" s="10" t="s">
        <v>144</v>
      </c>
      <c r="D326" s="27">
        <f t="shared" si="16"/>
        <v>0.67102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0.2829</v>
      </c>
      <c r="N326" s="27">
        <v>0</v>
      </c>
      <c r="O326" s="27">
        <v>0.19322999999999999</v>
      </c>
      <c r="P326" s="27">
        <v>0.19488999999999998</v>
      </c>
    </row>
    <row r="327" spans="1:16" ht="12.75">
      <c r="A327" s="16"/>
      <c r="B327" s="9"/>
      <c r="C327" s="10" t="s">
        <v>123</v>
      </c>
      <c r="D327" s="27">
        <f t="shared" si="16"/>
        <v>0.18686000000000003</v>
      </c>
      <c r="E327" s="27">
        <v>0</v>
      </c>
      <c r="F327" s="27">
        <v>0</v>
      </c>
      <c r="G327" s="27">
        <v>0</v>
      </c>
      <c r="H327" s="27">
        <v>0</v>
      </c>
      <c r="I327" s="27">
        <v>0</v>
      </c>
      <c r="J327" s="27">
        <v>0.18686000000000003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</row>
    <row r="328" spans="2:16" ht="12.75">
      <c r="B328" s="9"/>
      <c r="C328" s="9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2:16" ht="12.75">
      <c r="B329" s="7" t="s">
        <v>73</v>
      </c>
      <c r="C329" s="8" t="s">
        <v>74</v>
      </c>
      <c r="D329" s="11">
        <f aca="true" t="shared" si="26" ref="D329:D376">SUM(E329:P329)</f>
        <v>20242.98454</v>
      </c>
      <c r="E329" s="11">
        <f aca="true" t="shared" si="27" ref="E329:P329">SUM(E330:E340)</f>
        <v>1406.1039700000001</v>
      </c>
      <c r="F329" s="11">
        <f t="shared" si="27"/>
        <v>1597.40917</v>
      </c>
      <c r="G329" s="11">
        <f t="shared" si="27"/>
        <v>1955.6743299999998</v>
      </c>
      <c r="H329" s="11">
        <f t="shared" si="27"/>
        <v>1717.7864</v>
      </c>
      <c r="I329" s="11">
        <f t="shared" si="27"/>
        <v>1911.9203300000001</v>
      </c>
      <c r="J329" s="11">
        <f t="shared" si="27"/>
        <v>1632.9809200000002</v>
      </c>
      <c r="K329" s="11">
        <f t="shared" si="27"/>
        <v>1433.41887</v>
      </c>
      <c r="L329" s="11">
        <f t="shared" si="27"/>
        <v>3685.0905200000007</v>
      </c>
      <c r="M329" s="11">
        <f t="shared" si="27"/>
        <v>1952.09515</v>
      </c>
      <c r="N329" s="11">
        <f t="shared" si="27"/>
        <v>786.10638</v>
      </c>
      <c r="O329" s="11">
        <f t="shared" si="27"/>
        <v>1318.8118900000002</v>
      </c>
      <c r="P329" s="11">
        <f t="shared" si="27"/>
        <v>845.5866100000002</v>
      </c>
    </row>
    <row r="330" spans="2:16" ht="12.75">
      <c r="B330" s="9"/>
      <c r="C330" s="10" t="s">
        <v>6</v>
      </c>
      <c r="D330" s="27">
        <f t="shared" si="26"/>
        <v>5670.255050000001</v>
      </c>
      <c r="E330" s="27">
        <v>430.9957</v>
      </c>
      <c r="F330" s="27">
        <v>571.15595</v>
      </c>
      <c r="G330" s="27">
        <v>566.76333</v>
      </c>
      <c r="H330" s="27">
        <v>513.3094</v>
      </c>
      <c r="I330" s="27">
        <v>494.49286</v>
      </c>
      <c r="J330" s="27">
        <v>524.4035600000001</v>
      </c>
      <c r="K330" s="27">
        <v>517.0064199999999</v>
      </c>
      <c r="L330" s="27">
        <v>473.23521999999997</v>
      </c>
      <c r="M330" s="27">
        <v>412.6522</v>
      </c>
      <c r="N330" s="27">
        <v>410.74052</v>
      </c>
      <c r="O330" s="27">
        <v>435.84539</v>
      </c>
      <c r="P330" s="27">
        <v>319.6545</v>
      </c>
    </row>
    <row r="331" spans="2:16" ht="12.75">
      <c r="B331" s="9"/>
      <c r="C331" s="10" t="s">
        <v>7</v>
      </c>
      <c r="D331" s="27">
        <f t="shared" si="26"/>
        <v>6464.63843</v>
      </c>
      <c r="E331" s="27">
        <v>650.40637</v>
      </c>
      <c r="F331" s="27">
        <v>322.8368</v>
      </c>
      <c r="G331" s="27">
        <v>750.54</v>
      </c>
      <c r="H331" s="27">
        <v>751.463</v>
      </c>
      <c r="I331" s="27">
        <v>568.25566</v>
      </c>
      <c r="J331" s="27">
        <v>639.8627299999999</v>
      </c>
      <c r="K331" s="27">
        <v>437.37445</v>
      </c>
      <c r="L331" s="27">
        <v>1011.58439</v>
      </c>
      <c r="M331" s="27">
        <v>352.097</v>
      </c>
      <c r="N331" s="27">
        <v>195.17503</v>
      </c>
      <c r="O331" s="27">
        <v>558.089</v>
      </c>
      <c r="P331" s="27">
        <v>226.954</v>
      </c>
    </row>
    <row r="332" spans="2:16" ht="12.75">
      <c r="B332" s="9"/>
      <c r="C332" s="10" t="s">
        <v>9</v>
      </c>
      <c r="D332" s="27">
        <f t="shared" si="26"/>
        <v>45.19015</v>
      </c>
      <c r="E332" s="27">
        <v>0.004</v>
      </c>
      <c r="F332" s="27">
        <v>0.028</v>
      </c>
      <c r="G332" s="27">
        <v>0.002</v>
      </c>
      <c r="H332" s="27">
        <v>0.002</v>
      </c>
      <c r="I332" s="27">
        <v>0</v>
      </c>
      <c r="J332" s="27">
        <v>0.009</v>
      </c>
      <c r="K332" s="27">
        <v>0</v>
      </c>
      <c r="L332" s="27">
        <v>0.004</v>
      </c>
      <c r="M332" s="27">
        <v>0.008</v>
      </c>
      <c r="N332" s="27">
        <v>0.019780000000000002</v>
      </c>
      <c r="O332" s="27">
        <v>0</v>
      </c>
      <c r="P332" s="27">
        <v>45.11337</v>
      </c>
    </row>
    <row r="333" spans="2:16" ht="12.75">
      <c r="B333" s="9"/>
      <c r="C333" s="10" t="s">
        <v>11</v>
      </c>
      <c r="D333" s="27">
        <f t="shared" si="26"/>
        <v>2883.33608</v>
      </c>
      <c r="E333" s="27">
        <v>238.218</v>
      </c>
      <c r="F333" s="27">
        <v>457.433</v>
      </c>
      <c r="G333" s="27">
        <v>325.49</v>
      </c>
      <c r="H333" s="27">
        <v>258.94</v>
      </c>
      <c r="I333" s="27">
        <v>216.924</v>
      </c>
      <c r="J333" s="27">
        <v>238.82139999999998</v>
      </c>
      <c r="K333" s="27">
        <v>284.342</v>
      </c>
      <c r="L333" s="27">
        <v>455.505</v>
      </c>
      <c r="M333" s="27">
        <v>208.32665</v>
      </c>
      <c r="N333" s="27">
        <v>86.25</v>
      </c>
      <c r="O333" s="27">
        <v>90.9455</v>
      </c>
      <c r="P333" s="27">
        <v>22.14053</v>
      </c>
    </row>
    <row r="334" spans="2:16" ht="12.75">
      <c r="B334" s="9"/>
      <c r="C334" s="10" t="s">
        <v>81</v>
      </c>
      <c r="D334" s="27">
        <f t="shared" si="26"/>
        <v>0.01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0.01</v>
      </c>
      <c r="N334" s="27">
        <v>0</v>
      </c>
      <c r="O334" s="27">
        <v>0</v>
      </c>
      <c r="P334" s="27">
        <v>0</v>
      </c>
    </row>
    <row r="335" spans="2:16" ht="12.75">
      <c r="B335" s="9"/>
      <c r="C335" s="10" t="s">
        <v>12</v>
      </c>
      <c r="D335" s="27">
        <f t="shared" si="26"/>
        <v>2018.6459700000003</v>
      </c>
      <c r="E335" s="27">
        <v>86.4799</v>
      </c>
      <c r="F335" s="27">
        <v>198.765</v>
      </c>
      <c r="G335" s="27">
        <v>312.879</v>
      </c>
      <c r="H335" s="27">
        <v>106.152</v>
      </c>
      <c r="I335" s="27">
        <v>276.23053000000004</v>
      </c>
      <c r="J335" s="27">
        <v>193.60328</v>
      </c>
      <c r="K335" s="27">
        <v>150.693</v>
      </c>
      <c r="L335" s="27">
        <v>194.751</v>
      </c>
      <c r="M335" s="27">
        <v>83.989</v>
      </c>
      <c r="N335" s="27">
        <v>62.529050000000005</v>
      </c>
      <c r="O335" s="27">
        <v>158.545</v>
      </c>
      <c r="P335" s="27">
        <v>194.02920999999998</v>
      </c>
    </row>
    <row r="336" spans="2:16" ht="12.75">
      <c r="B336" s="9"/>
      <c r="C336" s="10" t="s">
        <v>85</v>
      </c>
      <c r="D336" s="27">
        <f t="shared" si="26"/>
        <v>894.39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894.39</v>
      </c>
      <c r="N336" s="27">
        <v>0</v>
      </c>
      <c r="O336" s="27">
        <v>0</v>
      </c>
      <c r="P336" s="27">
        <v>0</v>
      </c>
    </row>
    <row r="337" spans="2:16" ht="12.75">
      <c r="B337" s="9"/>
      <c r="C337" s="10" t="s">
        <v>145</v>
      </c>
      <c r="D337" s="27">
        <f t="shared" si="26"/>
        <v>0.02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0.02</v>
      </c>
      <c r="N337" s="27">
        <v>0</v>
      </c>
      <c r="O337" s="27">
        <v>0</v>
      </c>
      <c r="P337" s="27">
        <v>0</v>
      </c>
    </row>
    <row r="338" spans="2:16" ht="12.75">
      <c r="B338" s="9"/>
      <c r="C338" s="10" t="s">
        <v>86</v>
      </c>
      <c r="D338" s="27">
        <f t="shared" si="26"/>
        <v>78.48991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0.00991</v>
      </c>
      <c r="M338" s="27">
        <v>0</v>
      </c>
      <c r="N338" s="27">
        <v>31.392</v>
      </c>
      <c r="O338" s="27">
        <v>31.392</v>
      </c>
      <c r="P338" s="27">
        <v>15.696</v>
      </c>
    </row>
    <row r="339" spans="2:16" ht="12.75">
      <c r="B339" s="9"/>
      <c r="C339" s="10" t="s">
        <v>88</v>
      </c>
      <c r="D339" s="27">
        <f t="shared" si="26"/>
        <v>1897.97867</v>
      </c>
      <c r="E339" s="27">
        <v>0</v>
      </c>
      <c r="F339" s="27">
        <v>47.190419999999996</v>
      </c>
      <c r="G339" s="27">
        <v>0</v>
      </c>
      <c r="H339" s="27">
        <v>87.92</v>
      </c>
      <c r="I339" s="27">
        <v>65.987</v>
      </c>
      <c r="J339" s="27">
        <v>36.28095</v>
      </c>
      <c r="K339" s="27">
        <v>44.003</v>
      </c>
      <c r="L339" s="27">
        <v>1550.001</v>
      </c>
      <c r="M339" s="27">
        <v>0.6023</v>
      </c>
      <c r="N339" s="27">
        <v>0</v>
      </c>
      <c r="O339" s="27">
        <v>43.995</v>
      </c>
      <c r="P339" s="27">
        <v>21.999</v>
      </c>
    </row>
    <row r="340" spans="2:16" ht="12.75">
      <c r="B340" s="9"/>
      <c r="C340" s="10" t="s">
        <v>102</v>
      </c>
      <c r="D340" s="27">
        <f t="shared" si="26"/>
        <v>290.03028</v>
      </c>
      <c r="E340" s="27">
        <v>0</v>
      </c>
      <c r="F340" s="27">
        <v>0</v>
      </c>
      <c r="G340" s="27">
        <v>0</v>
      </c>
      <c r="H340" s="27">
        <v>0</v>
      </c>
      <c r="I340" s="27">
        <v>290.03028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</row>
    <row r="341" spans="2:16" ht="12.75">
      <c r="B341" s="9"/>
      <c r="C341" s="9"/>
      <c r="D341" s="27"/>
      <c r="E341" s="27"/>
      <c r="F341" s="27"/>
      <c r="G341" s="29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2:16" ht="12.75">
      <c r="B342" s="7" t="s">
        <v>75</v>
      </c>
      <c r="C342" s="8" t="s">
        <v>76</v>
      </c>
      <c r="D342" s="11">
        <f>SUM(E342:P342)</f>
        <v>40840.466270000004</v>
      </c>
      <c r="E342" s="11">
        <f aca="true" t="shared" si="28" ref="E342:P342">SUM(E343:E376)</f>
        <v>2291.27459</v>
      </c>
      <c r="F342" s="11">
        <f t="shared" si="28"/>
        <v>3220.5218999999997</v>
      </c>
      <c r="G342" s="11">
        <f t="shared" si="28"/>
        <v>3761.4361400000007</v>
      </c>
      <c r="H342" s="11">
        <f t="shared" si="28"/>
        <v>2802.1674399999997</v>
      </c>
      <c r="I342" s="11">
        <f t="shared" si="28"/>
        <v>3307.2193500000008</v>
      </c>
      <c r="J342" s="11">
        <f t="shared" si="28"/>
        <v>3155.11649</v>
      </c>
      <c r="K342" s="11">
        <f t="shared" si="28"/>
        <v>2893.9355700000006</v>
      </c>
      <c r="L342" s="11">
        <f t="shared" si="28"/>
        <v>2771.92283</v>
      </c>
      <c r="M342" s="11">
        <f t="shared" si="28"/>
        <v>3901.6861599999997</v>
      </c>
      <c r="N342" s="11">
        <f t="shared" si="28"/>
        <v>4083.1919</v>
      </c>
      <c r="O342" s="11">
        <f t="shared" si="28"/>
        <v>3751.95314</v>
      </c>
      <c r="P342" s="11">
        <f t="shared" si="28"/>
        <v>4900.04076</v>
      </c>
    </row>
    <row r="343" spans="2:16" ht="12.75">
      <c r="B343" s="9"/>
      <c r="C343" s="17" t="s">
        <v>0</v>
      </c>
      <c r="D343" s="27">
        <f t="shared" si="26"/>
        <v>83.5819</v>
      </c>
      <c r="E343" s="18">
        <v>0</v>
      </c>
      <c r="F343" s="18">
        <v>22.03</v>
      </c>
      <c r="G343" s="27">
        <v>0</v>
      </c>
      <c r="H343" s="27">
        <v>0</v>
      </c>
      <c r="I343" s="27">
        <v>13.744</v>
      </c>
      <c r="J343" s="27">
        <v>0</v>
      </c>
      <c r="K343" s="27">
        <v>0</v>
      </c>
      <c r="L343" s="27">
        <v>0</v>
      </c>
      <c r="M343" s="27">
        <v>36.5429</v>
      </c>
      <c r="N343" s="27">
        <v>0</v>
      </c>
      <c r="O343" s="27">
        <v>0</v>
      </c>
      <c r="P343" s="27">
        <v>11.265</v>
      </c>
    </row>
    <row r="344" spans="2:16" ht="12.75">
      <c r="B344" s="9"/>
      <c r="C344" s="17" t="s">
        <v>1</v>
      </c>
      <c r="D344" s="27">
        <f t="shared" si="26"/>
        <v>11.765</v>
      </c>
      <c r="E344" s="18">
        <v>0</v>
      </c>
      <c r="F344" s="18">
        <v>3.979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7.786</v>
      </c>
      <c r="O344" s="27">
        <v>0</v>
      </c>
      <c r="P344" s="27">
        <v>0</v>
      </c>
    </row>
    <row r="345" spans="2:16" ht="12.75">
      <c r="B345" s="9"/>
      <c r="C345" s="17" t="s">
        <v>2</v>
      </c>
      <c r="D345" s="27">
        <f t="shared" si="26"/>
        <v>0.007</v>
      </c>
      <c r="E345" s="18">
        <v>0</v>
      </c>
      <c r="F345" s="18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0.007</v>
      </c>
      <c r="P345" s="27">
        <v>0</v>
      </c>
    </row>
    <row r="346" spans="2:16" ht="12.75">
      <c r="B346" s="9"/>
      <c r="C346" s="17" t="s">
        <v>84</v>
      </c>
      <c r="D346" s="27">
        <f t="shared" si="26"/>
        <v>81.69000000000001</v>
      </c>
      <c r="E346" s="18">
        <v>0</v>
      </c>
      <c r="F346" s="18">
        <v>0</v>
      </c>
      <c r="G346" s="27">
        <v>13.88</v>
      </c>
      <c r="H346" s="27">
        <v>0</v>
      </c>
      <c r="I346" s="27">
        <v>0</v>
      </c>
      <c r="J346" s="27">
        <v>14.82</v>
      </c>
      <c r="K346" s="27">
        <v>0</v>
      </c>
      <c r="L346" s="27">
        <v>0</v>
      </c>
      <c r="M346" s="27">
        <v>14.16</v>
      </c>
      <c r="N346" s="27">
        <v>10.643</v>
      </c>
      <c r="O346" s="27">
        <v>14.028</v>
      </c>
      <c r="P346" s="27">
        <v>14.159</v>
      </c>
    </row>
    <row r="347" spans="2:16" ht="12.75">
      <c r="B347" s="9"/>
      <c r="C347" s="17" t="s">
        <v>110</v>
      </c>
      <c r="D347" s="27">
        <f t="shared" si="26"/>
        <v>592.586</v>
      </c>
      <c r="E347" s="18">
        <v>0</v>
      </c>
      <c r="F347" s="18">
        <v>35.687</v>
      </c>
      <c r="G347" s="27">
        <v>0</v>
      </c>
      <c r="H347" s="27">
        <v>0</v>
      </c>
      <c r="I347" s="27">
        <v>57.992</v>
      </c>
      <c r="J347" s="27">
        <v>134.912</v>
      </c>
      <c r="K347" s="27">
        <v>57.27</v>
      </c>
      <c r="L347" s="27">
        <v>0</v>
      </c>
      <c r="M347" s="27">
        <v>115.341</v>
      </c>
      <c r="N347" s="27">
        <v>75.926</v>
      </c>
      <c r="O347" s="27">
        <v>20.243</v>
      </c>
      <c r="P347" s="27">
        <v>95.215</v>
      </c>
    </row>
    <row r="348" spans="2:16" ht="12.75">
      <c r="B348" s="9"/>
      <c r="C348" s="17" t="s">
        <v>108</v>
      </c>
      <c r="D348" s="27">
        <f t="shared" si="26"/>
        <v>9.169</v>
      </c>
      <c r="E348" s="18">
        <v>0</v>
      </c>
      <c r="F348" s="18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9.169</v>
      </c>
    </row>
    <row r="349" spans="2:16" ht="12.75">
      <c r="B349" s="9"/>
      <c r="C349" s="17" t="s">
        <v>133</v>
      </c>
      <c r="D349" s="27">
        <f t="shared" si="26"/>
        <v>19.153</v>
      </c>
      <c r="E349" s="18">
        <v>0</v>
      </c>
      <c r="F349" s="18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19.153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</row>
    <row r="350" spans="2:16" ht="12.75">
      <c r="B350" s="9"/>
      <c r="C350" s="17" t="s">
        <v>80</v>
      </c>
      <c r="D350" s="27">
        <f t="shared" si="26"/>
        <v>606.0990000000002</v>
      </c>
      <c r="E350" s="18">
        <v>0</v>
      </c>
      <c r="F350" s="18">
        <v>30.817</v>
      </c>
      <c r="G350" s="27">
        <v>32.688</v>
      </c>
      <c r="H350" s="27">
        <v>48.948</v>
      </c>
      <c r="I350" s="27">
        <v>0</v>
      </c>
      <c r="J350" s="27">
        <v>184.632</v>
      </c>
      <c r="K350" s="27">
        <v>0</v>
      </c>
      <c r="L350" s="27">
        <v>0</v>
      </c>
      <c r="M350" s="27">
        <v>84.172</v>
      </c>
      <c r="N350" s="27">
        <v>64.85</v>
      </c>
      <c r="O350" s="27">
        <v>78.403</v>
      </c>
      <c r="P350" s="27">
        <v>81.589</v>
      </c>
    </row>
    <row r="351" spans="2:16" ht="12.75">
      <c r="B351" s="9"/>
      <c r="C351" s="17" t="s">
        <v>4</v>
      </c>
      <c r="D351" s="27">
        <f t="shared" si="26"/>
        <v>580.76675</v>
      </c>
      <c r="E351" s="18">
        <v>0</v>
      </c>
      <c r="F351" s="18">
        <v>0</v>
      </c>
      <c r="G351" s="27">
        <v>382.6</v>
      </c>
      <c r="H351" s="27">
        <v>0</v>
      </c>
      <c r="I351" s="27">
        <v>38.18</v>
      </c>
      <c r="J351" s="27">
        <v>0</v>
      </c>
      <c r="K351" s="27">
        <v>0</v>
      </c>
      <c r="L351" s="27">
        <v>0</v>
      </c>
      <c r="M351" s="27">
        <v>19.995</v>
      </c>
      <c r="N351" s="27">
        <v>71.23475</v>
      </c>
      <c r="O351" s="27">
        <v>0</v>
      </c>
      <c r="P351" s="27">
        <v>68.757</v>
      </c>
    </row>
    <row r="352" spans="2:16" ht="12.75">
      <c r="B352" s="9"/>
      <c r="C352" s="17" t="s">
        <v>124</v>
      </c>
      <c r="D352" s="27">
        <f t="shared" si="26"/>
        <v>0.001</v>
      </c>
      <c r="E352" s="18">
        <v>0</v>
      </c>
      <c r="F352" s="18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0.001</v>
      </c>
      <c r="N352" s="27">
        <v>0</v>
      </c>
      <c r="O352" s="27">
        <v>0</v>
      </c>
      <c r="P352" s="27">
        <v>0</v>
      </c>
    </row>
    <row r="353" spans="2:16" ht="12.75">
      <c r="B353" s="9"/>
      <c r="C353" s="17" t="s">
        <v>5</v>
      </c>
      <c r="D353" s="27">
        <f t="shared" si="26"/>
        <v>0.143</v>
      </c>
      <c r="E353" s="18">
        <v>0</v>
      </c>
      <c r="F353" s="18">
        <v>0</v>
      </c>
      <c r="G353" s="27">
        <v>0</v>
      </c>
      <c r="H353" s="27">
        <v>0.143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</row>
    <row r="354" spans="2:16" ht="12.75">
      <c r="B354" s="9"/>
      <c r="C354" s="17" t="s">
        <v>6</v>
      </c>
      <c r="D354" s="27">
        <f t="shared" si="26"/>
        <v>9679.03286</v>
      </c>
      <c r="E354" s="18">
        <v>502.1875</v>
      </c>
      <c r="F354" s="18">
        <v>1328.61797</v>
      </c>
      <c r="G354" s="27">
        <v>581.85392</v>
      </c>
      <c r="H354" s="27">
        <v>855.29989</v>
      </c>
      <c r="I354" s="27">
        <v>946.93778</v>
      </c>
      <c r="J354" s="27">
        <v>628.02026</v>
      </c>
      <c r="K354" s="27">
        <v>747.13804</v>
      </c>
      <c r="L354" s="27">
        <v>611.9570699999999</v>
      </c>
      <c r="M354" s="27">
        <v>693.44444</v>
      </c>
      <c r="N354" s="27">
        <v>701.8850500000001</v>
      </c>
      <c r="O354" s="27">
        <v>1009.25686</v>
      </c>
      <c r="P354" s="27">
        <v>1072.43408</v>
      </c>
    </row>
    <row r="355" spans="2:16" ht="12.75">
      <c r="B355" s="9"/>
      <c r="C355" s="17" t="s">
        <v>140</v>
      </c>
      <c r="D355" s="27">
        <f t="shared" si="26"/>
        <v>0.005</v>
      </c>
      <c r="E355" s="18">
        <v>0</v>
      </c>
      <c r="F355" s="18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0.005</v>
      </c>
      <c r="N355" s="27">
        <v>0</v>
      </c>
      <c r="O355" s="27">
        <v>0</v>
      </c>
      <c r="P355" s="27">
        <v>0</v>
      </c>
    </row>
    <row r="356" spans="2:16" ht="12.75">
      <c r="B356" s="9"/>
      <c r="C356" s="17" t="s">
        <v>7</v>
      </c>
      <c r="D356" s="27">
        <f t="shared" si="26"/>
        <v>553.2926299999999</v>
      </c>
      <c r="E356" s="18">
        <v>20.82968</v>
      </c>
      <c r="F356" s="18">
        <v>45.29</v>
      </c>
      <c r="G356" s="27">
        <v>41.094</v>
      </c>
      <c r="H356" s="27">
        <v>62.724</v>
      </c>
      <c r="I356" s="27">
        <v>42.9566</v>
      </c>
      <c r="J356" s="27">
        <v>27.960549999999998</v>
      </c>
      <c r="K356" s="27">
        <v>20.402</v>
      </c>
      <c r="L356" s="27">
        <v>43.6706</v>
      </c>
      <c r="M356" s="27">
        <v>64.19030000000001</v>
      </c>
      <c r="N356" s="27">
        <v>82.6584</v>
      </c>
      <c r="O356" s="27">
        <v>0</v>
      </c>
      <c r="P356" s="27">
        <v>101.5165</v>
      </c>
    </row>
    <row r="357" spans="2:16" ht="12.75">
      <c r="B357" s="9"/>
      <c r="C357" s="17" t="s">
        <v>8</v>
      </c>
      <c r="D357" s="27">
        <f t="shared" si="26"/>
        <v>686.30601</v>
      </c>
      <c r="E357" s="18">
        <v>18.48</v>
      </c>
      <c r="F357" s="18">
        <v>5.258100000000001</v>
      </c>
      <c r="G357" s="27">
        <v>18.978</v>
      </c>
      <c r="H357" s="27">
        <v>65.75216999999999</v>
      </c>
      <c r="I357" s="27">
        <v>44.98017</v>
      </c>
      <c r="J357" s="27">
        <v>98.583</v>
      </c>
      <c r="K357" s="27">
        <v>116.85957</v>
      </c>
      <c r="L357" s="27">
        <v>0</v>
      </c>
      <c r="M357" s="27">
        <v>98.028</v>
      </c>
      <c r="N357" s="27">
        <v>175.187</v>
      </c>
      <c r="O357" s="27">
        <v>44.2</v>
      </c>
      <c r="P357" s="27">
        <v>0</v>
      </c>
    </row>
    <row r="358" spans="2:16" ht="12.75">
      <c r="B358" s="9"/>
      <c r="C358" s="17" t="s">
        <v>9</v>
      </c>
      <c r="D358" s="27">
        <f t="shared" si="26"/>
        <v>3187.9248800000005</v>
      </c>
      <c r="E358" s="18">
        <v>281.64593</v>
      </c>
      <c r="F358" s="18">
        <v>253.19970999999998</v>
      </c>
      <c r="G358" s="27">
        <v>145.05365</v>
      </c>
      <c r="H358" s="27">
        <v>151.90435</v>
      </c>
      <c r="I358" s="27">
        <v>301.86363</v>
      </c>
      <c r="J358" s="27">
        <v>234.44868</v>
      </c>
      <c r="K358" s="27">
        <v>286.44370000000004</v>
      </c>
      <c r="L358" s="27">
        <v>103.07851</v>
      </c>
      <c r="M358" s="27">
        <v>346.40138</v>
      </c>
      <c r="N358" s="27">
        <v>342.20413</v>
      </c>
      <c r="O358" s="27">
        <v>333.46228</v>
      </c>
      <c r="P358" s="27">
        <v>408.21893</v>
      </c>
    </row>
    <row r="359" spans="2:16" ht="12.75">
      <c r="B359" s="9"/>
      <c r="C359" s="17" t="s">
        <v>10</v>
      </c>
      <c r="D359" s="27">
        <f t="shared" si="26"/>
        <v>16.896500000000003</v>
      </c>
      <c r="E359" s="18">
        <v>0</v>
      </c>
      <c r="F359" s="18">
        <v>0</v>
      </c>
      <c r="G359" s="27">
        <v>0.0005</v>
      </c>
      <c r="H359" s="27">
        <v>0</v>
      </c>
      <c r="I359" s="27">
        <v>0</v>
      </c>
      <c r="J359" s="27">
        <v>0</v>
      </c>
      <c r="K359" s="27">
        <v>8.064</v>
      </c>
      <c r="L359" s="27">
        <v>0</v>
      </c>
      <c r="M359" s="27">
        <v>0</v>
      </c>
      <c r="N359" s="27">
        <v>0</v>
      </c>
      <c r="O359" s="27">
        <v>0</v>
      </c>
      <c r="P359" s="27">
        <v>8.832</v>
      </c>
    </row>
    <row r="360" spans="2:16" ht="12.75">
      <c r="B360" s="9"/>
      <c r="C360" s="17" t="s">
        <v>11</v>
      </c>
      <c r="D360" s="27">
        <f t="shared" si="26"/>
        <v>11089.259860000002</v>
      </c>
      <c r="E360" s="18">
        <v>339.57205</v>
      </c>
      <c r="F360" s="18">
        <v>825.49012</v>
      </c>
      <c r="G360" s="27">
        <v>1259.4008000000001</v>
      </c>
      <c r="H360" s="27">
        <v>896.9719</v>
      </c>
      <c r="I360" s="27">
        <v>1027.27525</v>
      </c>
      <c r="J360" s="27">
        <v>806.41085</v>
      </c>
      <c r="K360" s="27">
        <v>801.2538199999999</v>
      </c>
      <c r="L360" s="27">
        <v>988.3538199999999</v>
      </c>
      <c r="M360" s="27">
        <v>839.489</v>
      </c>
      <c r="N360" s="27">
        <v>890.3733000000001</v>
      </c>
      <c r="O360" s="27">
        <v>944.2515500000001</v>
      </c>
      <c r="P360" s="27">
        <v>1470.4173999999998</v>
      </c>
    </row>
    <row r="361" spans="2:16" ht="12.75">
      <c r="B361" s="9"/>
      <c r="C361" s="17" t="s">
        <v>81</v>
      </c>
      <c r="D361" s="27">
        <f t="shared" si="26"/>
        <v>62.409000000000006</v>
      </c>
      <c r="E361" s="18">
        <v>0</v>
      </c>
      <c r="F361" s="18">
        <v>0</v>
      </c>
      <c r="G361" s="27">
        <v>21.85</v>
      </c>
      <c r="H361" s="27">
        <v>0</v>
      </c>
      <c r="I361" s="27">
        <v>10.905</v>
      </c>
      <c r="J361" s="27">
        <v>0</v>
      </c>
      <c r="K361" s="27">
        <v>22.07</v>
      </c>
      <c r="L361" s="27">
        <v>0</v>
      </c>
      <c r="M361" s="27">
        <v>0</v>
      </c>
      <c r="N361" s="27">
        <v>0</v>
      </c>
      <c r="O361" s="27">
        <v>0</v>
      </c>
      <c r="P361" s="27">
        <v>7.584</v>
      </c>
    </row>
    <row r="362" spans="2:16" ht="12.75">
      <c r="B362" s="9"/>
      <c r="C362" s="17" t="s">
        <v>12</v>
      </c>
      <c r="D362" s="27">
        <f t="shared" si="26"/>
        <v>4000.45323</v>
      </c>
      <c r="E362" s="18">
        <v>150.07981</v>
      </c>
      <c r="F362" s="18">
        <v>235.79552999999999</v>
      </c>
      <c r="G362" s="27">
        <v>143.20913000000002</v>
      </c>
      <c r="H362" s="27">
        <v>64.88304</v>
      </c>
      <c r="I362" s="27">
        <v>109.40774</v>
      </c>
      <c r="J362" s="27">
        <v>213.63237</v>
      </c>
      <c r="K362" s="27">
        <v>294.61379999999997</v>
      </c>
      <c r="L362" s="27">
        <v>222.60313</v>
      </c>
      <c r="M362" s="27">
        <v>759.14926</v>
      </c>
      <c r="N362" s="27">
        <v>946.31092</v>
      </c>
      <c r="O362" s="27">
        <v>433.3705</v>
      </c>
      <c r="P362" s="27">
        <v>427.398</v>
      </c>
    </row>
    <row r="363" spans="2:16" ht="12.75">
      <c r="B363" s="9"/>
      <c r="C363" s="17" t="s">
        <v>13</v>
      </c>
      <c r="D363" s="27">
        <f t="shared" si="26"/>
        <v>96.82600000000001</v>
      </c>
      <c r="E363" s="18">
        <v>0</v>
      </c>
      <c r="F363" s="18">
        <v>0</v>
      </c>
      <c r="G363" s="27">
        <v>0</v>
      </c>
      <c r="H363" s="27">
        <v>0</v>
      </c>
      <c r="I363" s="27">
        <v>16.785</v>
      </c>
      <c r="J363" s="27">
        <v>0</v>
      </c>
      <c r="K363" s="27">
        <v>0</v>
      </c>
      <c r="L363" s="27">
        <v>0</v>
      </c>
      <c r="M363" s="27">
        <v>16.785</v>
      </c>
      <c r="N363" s="27">
        <v>32.205</v>
      </c>
      <c r="O363" s="27">
        <v>0</v>
      </c>
      <c r="P363" s="27">
        <v>31.051</v>
      </c>
    </row>
    <row r="364" spans="2:16" ht="12.75">
      <c r="B364" s="9"/>
      <c r="C364" s="17" t="s">
        <v>85</v>
      </c>
      <c r="D364" s="27">
        <f t="shared" si="26"/>
        <v>0.03161</v>
      </c>
      <c r="E364" s="18">
        <v>0</v>
      </c>
      <c r="F364" s="18">
        <v>0</v>
      </c>
      <c r="G364" s="27">
        <v>0</v>
      </c>
      <c r="H364" s="27">
        <v>0.03161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</row>
    <row r="365" spans="2:16" ht="12.75">
      <c r="B365" s="9"/>
      <c r="C365" s="17" t="s">
        <v>127</v>
      </c>
      <c r="D365" s="27">
        <f t="shared" si="26"/>
        <v>1.4</v>
      </c>
      <c r="E365" s="18">
        <v>0</v>
      </c>
      <c r="F365" s="18">
        <v>0</v>
      </c>
      <c r="G365" s="27">
        <v>1.4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</row>
    <row r="366" spans="2:16" ht="12.75">
      <c r="B366" s="9"/>
      <c r="C366" s="17" t="s">
        <v>114</v>
      </c>
      <c r="D366" s="27">
        <f t="shared" si="26"/>
        <v>0.004</v>
      </c>
      <c r="E366" s="18">
        <v>0</v>
      </c>
      <c r="F366" s="18">
        <v>0</v>
      </c>
      <c r="G366" s="27">
        <v>0.004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</row>
    <row r="367" spans="2:16" ht="12.75">
      <c r="B367" s="9"/>
      <c r="C367" s="17" t="s">
        <v>86</v>
      </c>
      <c r="D367" s="27">
        <f t="shared" si="26"/>
        <v>1057.9818500000001</v>
      </c>
      <c r="E367" s="18">
        <v>0</v>
      </c>
      <c r="F367" s="18">
        <v>0</v>
      </c>
      <c r="G367" s="27">
        <v>119.62375</v>
      </c>
      <c r="H367" s="27">
        <v>100.77175</v>
      </c>
      <c r="I367" s="27">
        <v>92.87275</v>
      </c>
      <c r="J367" s="27">
        <v>111.95360000000001</v>
      </c>
      <c r="K367" s="27">
        <v>161.36</v>
      </c>
      <c r="L367" s="27">
        <v>16</v>
      </c>
      <c r="M367" s="27">
        <v>0</v>
      </c>
      <c r="N367" s="27">
        <v>210.6</v>
      </c>
      <c r="O367" s="27">
        <v>32</v>
      </c>
      <c r="P367" s="27">
        <v>212.8</v>
      </c>
    </row>
    <row r="368" spans="2:16" ht="12.75">
      <c r="B368" s="9"/>
      <c r="C368" s="17" t="s">
        <v>88</v>
      </c>
      <c r="D368" s="27">
        <f t="shared" si="26"/>
        <v>6334.04199</v>
      </c>
      <c r="E368" s="18">
        <v>297.74902000000003</v>
      </c>
      <c r="F368" s="18">
        <v>376.31546999999995</v>
      </c>
      <c r="G368" s="27">
        <v>873.74139</v>
      </c>
      <c r="H368" s="27">
        <v>492.27823</v>
      </c>
      <c r="I368" s="27">
        <v>505.57643</v>
      </c>
      <c r="J368" s="27">
        <v>569.00468</v>
      </c>
      <c r="K368" s="27">
        <v>301.61464</v>
      </c>
      <c r="L368" s="27">
        <v>588.0422</v>
      </c>
      <c r="M368" s="27">
        <v>503.01008</v>
      </c>
      <c r="N368" s="27">
        <v>351.70205</v>
      </c>
      <c r="O368" s="27">
        <v>793.3299499999999</v>
      </c>
      <c r="P368" s="27">
        <v>681.6778499999999</v>
      </c>
    </row>
    <row r="369" spans="2:16" ht="12.75">
      <c r="B369" s="9"/>
      <c r="C369" s="17" t="s">
        <v>102</v>
      </c>
      <c r="D369" s="27">
        <f t="shared" si="26"/>
        <v>672.0905</v>
      </c>
      <c r="E369" s="18">
        <v>0.388</v>
      </c>
      <c r="F369" s="18">
        <v>36.958</v>
      </c>
      <c r="G369" s="27">
        <v>52.299</v>
      </c>
      <c r="H369" s="27">
        <v>53.2345</v>
      </c>
      <c r="I369" s="27">
        <v>56.8</v>
      </c>
      <c r="J369" s="27">
        <v>56.418</v>
      </c>
      <c r="K369" s="27">
        <v>55.06</v>
      </c>
      <c r="L369" s="27">
        <v>145.9145</v>
      </c>
      <c r="M369" s="27">
        <v>55.645</v>
      </c>
      <c r="N369" s="27">
        <v>88.5415</v>
      </c>
      <c r="O369" s="27">
        <v>15.005</v>
      </c>
      <c r="P369" s="27">
        <v>55.827</v>
      </c>
    </row>
    <row r="370" spans="2:16" ht="12.75">
      <c r="B370" s="9"/>
      <c r="C370" s="17" t="s">
        <v>16</v>
      </c>
      <c r="D370" s="27">
        <f t="shared" si="26"/>
        <v>0.5489999999999999</v>
      </c>
      <c r="E370" s="18">
        <v>0.041</v>
      </c>
      <c r="F370" s="18">
        <v>0.084</v>
      </c>
      <c r="G370" s="27">
        <v>0.044</v>
      </c>
      <c r="H370" s="27">
        <v>0.042</v>
      </c>
      <c r="I370" s="27">
        <v>0</v>
      </c>
      <c r="J370" s="27">
        <v>0.083</v>
      </c>
      <c r="K370" s="27">
        <v>0.043</v>
      </c>
      <c r="L370" s="27">
        <v>0.043</v>
      </c>
      <c r="M370" s="27">
        <v>0.042</v>
      </c>
      <c r="N370" s="27">
        <v>0.042</v>
      </c>
      <c r="O370" s="27">
        <v>0.043</v>
      </c>
      <c r="P370" s="27">
        <v>0.042</v>
      </c>
    </row>
    <row r="371" spans="2:16" ht="12.75">
      <c r="B371" s="9"/>
      <c r="C371" s="17" t="s">
        <v>17</v>
      </c>
      <c r="D371" s="27">
        <f t="shared" si="26"/>
        <v>78.08949999999999</v>
      </c>
      <c r="E371" s="18">
        <v>0</v>
      </c>
      <c r="F371" s="18">
        <v>0</v>
      </c>
      <c r="G371" s="27">
        <v>0</v>
      </c>
      <c r="H371" s="27">
        <v>9.183</v>
      </c>
      <c r="I371" s="27">
        <v>19.463</v>
      </c>
      <c r="J371" s="27">
        <v>0.0225</v>
      </c>
      <c r="K371" s="27">
        <v>2.59</v>
      </c>
      <c r="L371" s="27">
        <v>9</v>
      </c>
      <c r="M371" s="27">
        <v>0</v>
      </c>
      <c r="N371" s="27">
        <v>9.248</v>
      </c>
      <c r="O371" s="27">
        <v>0</v>
      </c>
      <c r="P371" s="27">
        <v>28.583</v>
      </c>
    </row>
    <row r="372" spans="2:16" ht="12.75">
      <c r="B372" s="9"/>
      <c r="C372" s="17" t="s">
        <v>99</v>
      </c>
      <c r="D372" s="27">
        <f t="shared" si="26"/>
        <v>16.704</v>
      </c>
      <c r="E372" s="18">
        <v>0</v>
      </c>
      <c r="F372" s="18">
        <v>0</v>
      </c>
      <c r="G372" s="27">
        <v>9.276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7.428</v>
      </c>
      <c r="P372" s="27">
        <v>0</v>
      </c>
    </row>
    <row r="373" spans="2:16" ht="12.75">
      <c r="B373" s="9"/>
      <c r="C373" s="17" t="s">
        <v>82</v>
      </c>
      <c r="D373" s="27">
        <f t="shared" si="26"/>
        <v>632.1946</v>
      </c>
      <c r="E373" s="18">
        <v>0</v>
      </c>
      <c r="F373" s="18">
        <v>21</v>
      </c>
      <c r="G373" s="27">
        <v>64.44</v>
      </c>
      <c r="H373" s="27">
        <v>0</v>
      </c>
      <c r="I373" s="27">
        <v>21.48</v>
      </c>
      <c r="J373" s="27">
        <v>74.215</v>
      </c>
      <c r="K373" s="27">
        <v>0</v>
      </c>
      <c r="L373" s="27">
        <v>43.26</v>
      </c>
      <c r="M373" s="27">
        <v>255.2848</v>
      </c>
      <c r="N373" s="27">
        <v>21.7948</v>
      </c>
      <c r="O373" s="27">
        <v>21.63</v>
      </c>
      <c r="P373" s="27">
        <v>109.09</v>
      </c>
    </row>
    <row r="374" spans="2:16" ht="12.75">
      <c r="B374" s="9"/>
      <c r="C374" s="17" t="s">
        <v>100</v>
      </c>
      <c r="D374" s="27">
        <f t="shared" si="26"/>
        <v>4.415</v>
      </c>
      <c r="E374" s="18">
        <v>0</v>
      </c>
      <c r="F374" s="18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4.415</v>
      </c>
    </row>
    <row r="375" spans="2:16" ht="12.75">
      <c r="B375" s="9"/>
      <c r="C375" s="17" t="s">
        <v>19</v>
      </c>
      <c r="D375" s="27">
        <f t="shared" si="26"/>
        <v>680.3016</v>
      </c>
      <c r="E375" s="18">
        <v>680.3016</v>
      </c>
      <c r="F375" s="18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</row>
    <row r="376" spans="2:16" ht="12.75">
      <c r="B376" s="9"/>
      <c r="C376" s="17" t="s">
        <v>123</v>
      </c>
      <c r="D376" s="27">
        <f t="shared" si="26"/>
        <v>5.295</v>
      </c>
      <c r="E376" s="18">
        <v>0</v>
      </c>
      <c r="F376" s="18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5.295</v>
      </c>
      <c r="P376" s="27">
        <v>0</v>
      </c>
    </row>
    <row r="377" spans="2:16" ht="12.75">
      <c r="B377" s="9"/>
      <c r="C377" s="1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2:16" ht="12.75">
      <c r="B378" s="39" t="s">
        <v>78</v>
      </c>
      <c r="C378" s="39"/>
      <c r="D378" s="12">
        <f>SUM(E378:P378)</f>
        <v>756452.6902300002</v>
      </c>
      <c r="E378" s="12">
        <v>73645.48276000003</v>
      </c>
      <c r="F378" s="12">
        <v>94714.67232000001</v>
      </c>
      <c r="G378" s="12">
        <v>78134.00686999998</v>
      </c>
      <c r="H378" s="12">
        <v>60417.96107000001</v>
      </c>
      <c r="I378" s="12">
        <v>51945.81474</v>
      </c>
      <c r="J378" s="12">
        <v>70183.58803000004</v>
      </c>
      <c r="K378" s="12">
        <v>89191.40929000007</v>
      </c>
      <c r="L378" s="12">
        <v>42469.99433</v>
      </c>
      <c r="M378" s="12">
        <v>40223.649470000004</v>
      </c>
      <c r="N378" s="12">
        <v>48389.830769999986</v>
      </c>
      <c r="O378" s="12">
        <v>42966.48491000002</v>
      </c>
      <c r="P378" s="12">
        <v>64169.795669999985</v>
      </c>
    </row>
    <row r="379" spans="2:7" ht="12.75">
      <c r="B379" s="13" t="s">
        <v>79</v>
      </c>
      <c r="C379" s="9"/>
      <c r="D379" s="27"/>
      <c r="E379" s="9"/>
      <c r="F379" s="9"/>
      <c r="G379" s="27"/>
    </row>
    <row r="382" spans="5:16" ht="12.75">
      <c r="E382" s="35"/>
      <c r="F382" s="35"/>
      <c r="G382" s="36"/>
      <c r="H382" s="35"/>
      <c r="I382" s="35"/>
      <c r="J382" s="36"/>
      <c r="K382" s="36"/>
      <c r="L382" s="33"/>
      <c r="M382" s="33"/>
      <c r="N382" s="34"/>
      <c r="O382" s="33"/>
      <c r="P382" s="33"/>
    </row>
    <row r="383" spans="5:16" ht="12.75"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</row>
    <row r="384" spans="5:12" ht="12.75">
      <c r="E384" s="37"/>
      <c r="F384" s="37"/>
      <c r="G384" s="37"/>
      <c r="H384" s="37"/>
      <c r="I384" s="37"/>
      <c r="J384" s="37"/>
      <c r="K384" s="37"/>
      <c r="L384" s="37"/>
    </row>
    <row r="385" spans="5:8" ht="12.75">
      <c r="E385" s="37"/>
      <c r="F385" s="37"/>
      <c r="G385" s="37"/>
      <c r="H385" s="37"/>
    </row>
  </sheetData>
  <sheetProtection/>
  <mergeCells count="6">
    <mergeCell ref="B378:C378"/>
    <mergeCell ref="B5:B6"/>
    <mergeCell ref="C5:C6"/>
    <mergeCell ref="D5:P5"/>
    <mergeCell ref="B8:C8"/>
    <mergeCell ref="B10:C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38" r:id="rId1"/>
  <rowBreaks count="2" manualBreakCount="2">
    <brk id="108" min="1" max="15" man="1"/>
    <brk id="250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Barahona Ruiz, Erick Javier</cp:lastModifiedBy>
  <cp:lastPrinted>2016-02-03T20:37:03Z</cp:lastPrinted>
  <dcterms:created xsi:type="dcterms:W3CDTF">2012-02-01T16:29:17Z</dcterms:created>
  <dcterms:modified xsi:type="dcterms:W3CDTF">2016-04-05T14:31:56Z</dcterms:modified>
  <cp:category/>
  <cp:version/>
  <cp:contentType/>
  <cp:contentStatus/>
</cp:coreProperties>
</file>