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7650" windowHeight="7860" tabRatio="824" activeTab="0"/>
  </bookViews>
  <sheets>
    <sheet name="2022" sheetId="1" r:id="rId1"/>
  </sheets>
  <definedNames>
    <definedName name="_xlnm.Print_Area" localSheetId="0">'2022'!$B$1:$Q$218</definedName>
    <definedName name="_xlnm.Print_Titles" localSheetId="0">'2022'!$1:$8</definedName>
  </definedNames>
  <calcPr fullCalcOnLoad="1"/>
</workbook>
</file>

<file path=xl/sharedStrings.xml><?xml version="1.0" encoding="utf-8"?>
<sst xmlns="http://schemas.openxmlformats.org/spreadsheetml/2006/main" count="210" uniqueCount="58">
  <si>
    <t>ESTADOS UNIDOS</t>
  </si>
  <si>
    <t>Carne</t>
  </si>
  <si>
    <t>Queso</t>
  </si>
  <si>
    <t>Tabaco en rama</t>
  </si>
  <si>
    <t>Oro</t>
  </si>
  <si>
    <t>Langosta</t>
  </si>
  <si>
    <t>COSTA RICA</t>
  </si>
  <si>
    <t>Ganado</t>
  </si>
  <si>
    <t>Harina de trigo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</si>
  <si>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</si>
  <si>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</si>
  <si>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</si>
  <si>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</si>
  <si>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</si>
  <si>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</si>
  <si>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</si>
  <si>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</si>
  <si>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</si>
  <si>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</si>
  <si>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</si>
  <si>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</si>
  <si>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</si>
  <si>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</si>
  <si>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</si>
  <si>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</si>
  <si>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</si>
  <si>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</si>
  <si>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</si>
  <si>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</si>
  <si>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</si>
  <si>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BOLIVIA</t>
  </si>
  <si>
    <t>CUBA</t>
  </si>
  <si>
    <t>ECUADOR</t>
  </si>
  <si>
    <t>Dic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</si>
  <si>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</si>
  <si>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</si>
  <si>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</si>
  <si>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</si>
  <si>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</si>
  <si>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</si>
  <si>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</si>
  <si>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</si>
  <si>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</si>
  <si>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</si>
  <si>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</si>
  <si>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</si>
  <si>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(miles de dólares)</t>
  </si>
  <si>
    <t>VALOR</t>
  </si>
  <si>
    <t>Fuente: DGA, CNDC/ENATREL</t>
  </si>
  <si>
    <t>Pescados frescos</t>
  </si>
  <si>
    <t>Café instantáneo</t>
  </si>
  <si>
    <t>Industria tabaco</t>
  </si>
  <si>
    <t>Prod. químicos</t>
  </si>
  <si>
    <t>Prod. cerámicos</t>
  </si>
  <si>
    <t>VENEZUELA</t>
  </si>
  <si>
    <t>Exportaciones fob por principales socios comerciales 2022</t>
  </si>
  <si>
    <t>Cigarros</t>
  </si>
  <si>
    <t>Refinería de petróleo</t>
  </si>
</sst>
</file>

<file path=xl/styles.xml><?xml version="1.0" encoding="utf-8"?>
<styleSheet xmlns="http://schemas.openxmlformats.org/spreadsheetml/2006/main">
  <numFmts count="3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 * #,##0.0_ ;_ * \-#,##0.0_ ;_ * &quot;-&quot;??_ ;_ @_ "/>
    <numFmt numFmtId="175" formatCode="_ [$€]\ * #,##0.00_ ;_ [$€]\ * \-#,##0.00_ ;_ [$€]\ * &quot;-&quot;??_ ;_ @_ "/>
    <numFmt numFmtId="176" formatCode="_(* #,##0.000000_);_(* \(#,##0.000000\);_(* &quot;-&quot;??_);_(@_)"/>
    <numFmt numFmtId="177" formatCode="_(* #,##0.000000000_);_(* \(#,##0.000000000\);_(* &quot;-&quot;??_);_(@_)"/>
    <numFmt numFmtId="178" formatCode="_(* #,##0.0_);_(* \(#,##0.0\);_(* &quot;-&quot;?_);_(@_)"/>
    <numFmt numFmtId="179" formatCode="_-* #,##0.0_-;\-* #,##0.0_-;_-* &quot;-&quot;?_-;_-@_-"/>
    <numFmt numFmtId="180" formatCode="_ * #,##0.00_ ;_ * \-#,##0.00_ ;_ * &quot;-&quot;??_ ;_ @_ "/>
    <numFmt numFmtId="181" formatCode="_ * #,##0.0_ ;_ * \-#,##0.0_ ;_ * &quot;-&quot;?_ ;_ @_ "/>
    <numFmt numFmtId="182" formatCode="0_)"/>
    <numFmt numFmtId="183" formatCode="#,##0.0_);[Red]\(#,##0.0\)"/>
    <numFmt numFmtId="184" formatCode="_(* #,##0_);_(* \(#,##0\);_(* &quot;-&quot;??_);_(@_)"/>
    <numFmt numFmtId="185" formatCode="_(* #,##0.00000000_);_(* \(#,##0.00000000\);_(* &quot;-&quot;??_);_(@_)"/>
    <numFmt numFmtId="186" formatCode="0.00000000"/>
    <numFmt numFmtId="187" formatCode="0.000000000"/>
    <numFmt numFmtId="188" formatCode="_(* #,##0.0000000000_);_(* \(#,##0.0000000000\);_(* &quot;-&quot;??_);_(@_)"/>
    <numFmt numFmtId="189" formatCode="_(* #,##0.00000000000000_);_(* \(#,##0.00000000000000\);_(* &quot;-&quot;??_);_(@_)"/>
    <numFmt numFmtId="190" formatCode="_(* #,##0.00000000000_);_(* \(#,##0.00000000000\);_(* &quot;-&quot;??_);_(@_)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3" fontId="2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Border="1" applyAlignment="1">
      <alignment/>
    </xf>
    <xf numFmtId="49" fontId="0" fillId="0" borderId="0" xfId="0" applyNumberFormat="1" applyFill="1" applyAlignment="1">
      <alignment horizontal="left" indent="2"/>
    </xf>
    <xf numFmtId="174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9" fontId="0" fillId="0" borderId="0" xfId="0" applyNumberFormat="1" applyAlignment="1">
      <alignment/>
    </xf>
    <xf numFmtId="171" fontId="0" fillId="33" borderId="0" xfId="49" applyFont="1" applyFill="1" applyAlignment="1">
      <alignment/>
    </xf>
    <xf numFmtId="176" fontId="0" fillId="33" borderId="0" xfId="49" applyNumberFormat="1" applyFont="1" applyFill="1" applyAlignment="1">
      <alignment/>
    </xf>
    <xf numFmtId="171" fontId="0" fillId="33" borderId="0" xfId="0" applyNumberFormat="1" applyFill="1" applyAlignment="1">
      <alignment/>
    </xf>
    <xf numFmtId="172" fontId="4" fillId="34" borderId="0" xfId="49" applyNumberFormat="1" applyFont="1" applyFill="1" applyBorder="1" applyAlignment="1" applyProtection="1">
      <alignment vertical="center"/>
      <protection/>
    </xf>
    <xf numFmtId="174" fontId="4" fillId="34" borderId="0" xfId="49" applyNumberFormat="1" applyFont="1" applyFill="1" applyBorder="1" applyAlignment="1" applyProtection="1">
      <alignment vertical="center"/>
      <protection/>
    </xf>
    <xf numFmtId="174" fontId="4" fillId="34" borderId="0" xfId="49" applyNumberFormat="1" applyFont="1" applyFill="1" applyBorder="1" applyAlignment="1" applyProtection="1">
      <alignment/>
      <protection/>
    </xf>
    <xf numFmtId="172" fontId="0" fillId="33" borderId="0" xfId="49" applyNumberFormat="1" applyFont="1" applyFill="1" applyBorder="1" applyAlignment="1">
      <alignment/>
    </xf>
    <xf numFmtId="172" fontId="0" fillId="33" borderId="10" xfId="49" applyNumberFormat="1" applyFont="1" applyFill="1" applyBorder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49" applyNumberFormat="1" applyFont="1" applyFill="1" applyAlignment="1">
      <alignment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10" xfId="0" applyNumberFormat="1" applyFont="1" applyFill="1" applyBorder="1" applyAlignment="1" applyProtection="1">
      <alignment horizontal="center" vertical="center"/>
      <protection/>
    </xf>
    <xf numFmtId="172" fontId="0" fillId="33" borderId="0" xfId="49" applyNumberFormat="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1">
      <selection activeCell="A1" sqref="A1:IV16384"/>
    </sheetView>
  </sheetViews>
  <sheetFormatPr defaultColWidth="11.00390625" defaultRowHeight="12.75"/>
  <cols>
    <col min="1" max="1" width="2.625" style="3" customWidth="1"/>
    <col min="2" max="2" width="38.75390625" style="3" customWidth="1"/>
    <col min="3" max="3" width="14.875" style="3" bestFit="1" customWidth="1"/>
    <col min="4" max="4" width="12.25390625" style="3" bestFit="1" customWidth="1"/>
    <col min="5" max="5" width="12.25390625" style="3" customWidth="1"/>
    <col min="6" max="6" width="12.625" style="3" customWidth="1"/>
    <col min="7" max="7" width="12.875" style="3" customWidth="1"/>
    <col min="8" max="8" width="13.00390625" style="3" customWidth="1"/>
    <col min="9" max="9" width="12.375" style="3" customWidth="1"/>
    <col min="10" max="10" width="12.625" style="3" customWidth="1"/>
    <col min="11" max="11" width="12.375" style="3" customWidth="1"/>
    <col min="12" max="13" width="13.375" style="3" customWidth="1"/>
    <col min="14" max="14" width="13.125" style="3" customWidth="1"/>
    <col min="15" max="15" width="12.875" style="3" customWidth="1"/>
    <col min="16" max="17" width="8.25390625" style="2" customWidth="1"/>
    <col min="18" max="16384" width="11.00390625" style="2" customWidth="1"/>
  </cols>
  <sheetData>
    <row r="1" spans="1:17" ht="18">
      <c r="A1" s="7"/>
      <c r="B1" s="4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13"/>
      <c r="Q1" s="13"/>
    </row>
    <row r="2" spans="1:17" ht="14.25">
      <c r="A2" s="7"/>
      <c r="B2" s="5" t="s">
        <v>46</v>
      </c>
      <c r="C2" s="2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3"/>
      <c r="Q2" s="13"/>
    </row>
    <row r="3" spans="1:17" ht="12.75">
      <c r="A3" s="7"/>
      <c r="B3" s="24"/>
      <c r="C3" s="2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3"/>
      <c r="Q3" s="13"/>
    </row>
    <row r="4" spans="1:17" ht="12.75">
      <c r="A4" s="7"/>
      <c r="B4" s="33" t="s">
        <v>16</v>
      </c>
      <c r="C4" s="36" t="s">
        <v>47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3"/>
      <c r="Q4" s="13"/>
    </row>
    <row r="5" spans="1:17" ht="12.75">
      <c r="A5" s="7"/>
      <c r="B5" s="3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3"/>
      <c r="Q5" s="13"/>
    </row>
    <row r="6" spans="1:17" ht="12.75">
      <c r="A6" s="7"/>
      <c r="B6" s="34"/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33</v>
      </c>
      <c r="P6" s="13"/>
      <c r="Q6" s="13"/>
    </row>
    <row r="7" spans="1:17" ht="12.75">
      <c r="A7" s="7"/>
      <c r="B7" s="3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3"/>
      <c r="Q7" s="13"/>
    </row>
    <row r="8" spans="1:17" s="1" customFormat="1" ht="12.75">
      <c r="A8" s="7"/>
      <c r="B8" s="8"/>
      <c r="C8" s="32"/>
      <c r="D8" s="20"/>
      <c r="E8" s="20"/>
      <c r="F8" s="20"/>
      <c r="G8" s="20"/>
      <c r="H8" s="20"/>
      <c r="I8" s="20"/>
      <c r="J8" s="20"/>
      <c r="K8" s="20"/>
      <c r="L8" s="20"/>
      <c r="M8" s="7"/>
      <c r="N8" s="6"/>
      <c r="O8" s="8"/>
      <c r="P8" s="13"/>
      <c r="Q8" s="13"/>
    </row>
    <row r="9" spans="1:17" s="1" customFormat="1" ht="24.75" customHeight="1">
      <c r="A9" s="7"/>
      <c r="B9" s="31" t="s">
        <v>29</v>
      </c>
      <c r="C9" s="26">
        <f>SUM(D9:O9)</f>
        <v>3878846.2852099994</v>
      </c>
      <c r="D9" s="27">
        <f aca="true" t="shared" si="0" ref="D9:O9">+D11++D34+D47+D56+D132+D137+D144+D150+D157+D174+D194+D208</f>
        <v>326794.09314000007</v>
      </c>
      <c r="E9" s="27">
        <f t="shared" si="0"/>
        <v>318597.94388</v>
      </c>
      <c r="F9" s="27">
        <f t="shared" si="0"/>
        <v>391937.17827</v>
      </c>
      <c r="G9" s="27">
        <f t="shared" si="0"/>
        <v>359228.03416999994</v>
      </c>
      <c r="H9" s="27">
        <f t="shared" si="0"/>
        <v>396521.44217</v>
      </c>
      <c r="I9" s="27">
        <f t="shared" si="0"/>
        <v>365432.41177000006</v>
      </c>
      <c r="J9" s="27">
        <f t="shared" si="0"/>
        <v>332906.54854</v>
      </c>
      <c r="K9" s="27">
        <f t="shared" si="0"/>
        <v>318321.22563</v>
      </c>
      <c r="L9" s="27">
        <f t="shared" si="0"/>
        <v>264342.92252</v>
      </c>
      <c r="M9" s="27">
        <f t="shared" si="0"/>
        <v>276546.72974</v>
      </c>
      <c r="N9" s="27">
        <f t="shared" si="0"/>
        <v>245282.59060999996</v>
      </c>
      <c r="O9" s="27">
        <f t="shared" si="0"/>
        <v>282935.16477</v>
      </c>
      <c r="P9" s="13"/>
      <c r="Q9" s="13"/>
    </row>
    <row r="10" spans="1:17" s="1" customFormat="1" ht="12.75">
      <c r="A10" s="7"/>
      <c r="B10" s="8"/>
      <c r="C10" s="32"/>
      <c r="D10" s="21"/>
      <c r="E10" s="21"/>
      <c r="F10" s="21"/>
      <c r="G10" s="21"/>
      <c r="H10" s="21"/>
      <c r="I10" s="21"/>
      <c r="J10" s="21"/>
      <c r="K10" s="21"/>
      <c r="L10" s="21"/>
      <c r="M10" s="7"/>
      <c r="N10" s="7"/>
      <c r="O10" s="7"/>
      <c r="P10" s="13"/>
      <c r="Q10" s="13"/>
    </row>
    <row r="11" spans="1:17" ht="12.75">
      <c r="A11" s="7"/>
      <c r="B11" s="17" t="s">
        <v>0</v>
      </c>
      <c r="C11" s="28">
        <f>SUM(D11:O11)</f>
        <v>1804439.1301799999</v>
      </c>
      <c r="D11" s="28">
        <f>SUM(D12:D32)</f>
        <v>164465.34464000002</v>
      </c>
      <c r="E11" s="28">
        <f aca="true" t="shared" si="1" ref="E11:O11">SUM(E12:E32)</f>
        <v>143566.88484999997</v>
      </c>
      <c r="F11" s="28">
        <f t="shared" si="1"/>
        <v>180318.37857</v>
      </c>
      <c r="G11" s="28">
        <f t="shared" si="1"/>
        <v>166415.59058999998</v>
      </c>
      <c r="H11" s="28">
        <f t="shared" si="1"/>
        <v>185706.81745999996</v>
      </c>
      <c r="I11" s="28">
        <f t="shared" si="1"/>
        <v>158989.08565</v>
      </c>
      <c r="J11" s="28">
        <f t="shared" si="1"/>
        <v>156607.14087</v>
      </c>
      <c r="K11" s="28">
        <f t="shared" si="1"/>
        <v>153869.80153999996</v>
      </c>
      <c r="L11" s="28">
        <f t="shared" si="1"/>
        <v>112207.53547</v>
      </c>
      <c r="M11" s="28">
        <f t="shared" si="1"/>
        <v>126601.51733999999</v>
      </c>
      <c r="N11" s="28">
        <f t="shared" si="1"/>
        <v>118292.61192</v>
      </c>
      <c r="O11" s="28">
        <f t="shared" si="1"/>
        <v>137398.42128</v>
      </c>
      <c r="P11" s="13"/>
      <c r="Q11" s="13"/>
    </row>
    <row r="12" spans="1:17" ht="12.75">
      <c r="A12" s="7"/>
      <c r="B12" s="9" t="s">
        <v>38</v>
      </c>
      <c r="C12" s="32">
        <f aca="true" t="shared" si="2" ref="C12:C32">SUM(D12:O12)</f>
        <v>21342.455579999998</v>
      </c>
      <c r="D12" s="32">
        <v>2132.48099</v>
      </c>
      <c r="E12" s="32">
        <v>3463.81031</v>
      </c>
      <c r="F12" s="32">
        <v>0.003</v>
      </c>
      <c r="G12" s="32">
        <v>3522.92</v>
      </c>
      <c r="H12" s="32">
        <v>0</v>
      </c>
      <c r="I12" s="32">
        <v>0.003</v>
      </c>
      <c r="J12" s="32">
        <v>8242.26778</v>
      </c>
      <c r="K12" s="32">
        <v>0</v>
      </c>
      <c r="L12" s="32">
        <v>0</v>
      </c>
      <c r="M12" s="32">
        <v>0.001</v>
      </c>
      <c r="N12" s="32">
        <v>0.002</v>
      </c>
      <c r="O12" s="32">
        <v>3980.9675</v>
      </c>
      <c r="P12" s="13"/>
      <c r="Q12" s="13"/>
    </row>
    <row r="13" spans="1:17" ht="12.75">
      <c r="A13" s="7"/>
      <c r="B13" s="9" t="s">
        <v>37</v>
      </c>
      <c r="C13" s="32">
        <f t="shared" si="2"/>
        <v>321719.29737999995</v>
      </c>
      <c r="D13" s="32">
        <v>34311.849879999994</v>
      </c>
      <c r="E13" s="32">
        <v>22308.006830000002</v>
      </c>
      <c r="F13" s="32">
        <v>51243.436689999966</v>
      </c>
      <c r="G13" s="32">
        <v>34277.87755</v>
      </c>
      <c r="H13" s="32">
        <v>44348.781590000006</v>
      </c>
      <c r="I13" s="32">
        <v>36175.02656</v>
      </c>
      <c r="J13" s="32">
        <v>32612.78357</v>
      </c>
      <c r="K13" s="32">
        <v>23483.48625999999</v>
      </c>
      <c r="L13" s="32">
        <v>14539.492970000003</v>
      </c>
      <c r="M13" s="32">
        <v>7383.802169999998</v>
      </c>
      <c r="N13" s="32">
        <v>5190.50152</v>
      </c>
      <c r="O13" s="32">
        <v>15844.251789999998</v>
      </c>
      <c r="P13" s="13"/>
      <c r="Q13" s="13"/>
    </row>
    <row r="14" spans="1:17" ht="12.75">
      <c r="A14" s="7"/>
      <c r="B14" s="9" t="s">
        <v>50</v>
      </c>
      <c r="C14" s="32">
        <f t="shared" si="2"/>
        <v>742.46542</v>
      </c>
      <c r="D14" s="32">
        <v>0.3024</v>
      </c>
      <c r="E14" s="32">
        <v>6.216</v>
      </c>
      <c r="F14" s="32">
        <v>292.021</v>
      </c>
      <c r="G14" s="32">
        <v>400.67</v>
      </c>
      <c r="H14" s="32">
        <v>0</v>
      </c>
      <c r="I14" s="32">
        <v>6.45</v>
      </c>
      <c r="J14" s="32">
        <v>0.126</v>
      </c>
      <c r="K14" s="32">
        <v>10.493</v>
      </c>
      <c r="L14" s="32">
        <v>6.1002</v>
      </c>
      <c r="M14" s="32">
        <v>4.9607399999999995</v>
      </c>
      <c r="N14" s="32">
        <v>10.777280000000001</v>
      </c>
      <c r="O14" s="32">
        <v>4.3488</v>
      </c>
      <c r="P14" s="13"/>
      <c r="Q14" s="13"/>
    </row>
    <row r="15" spans="1:17" ht="12.75">
      <c r="A15" s="7"/>
      <c r="B15" s="9" t="s">
        <v>39</v>
      </c>
      <c r="C15" s="32">
        <f t="shared" si="2"/>
        <v>1778.9566499999999</v>
      </c>
      <c r="D15" s="32">
        <v>96.991</v>
      </c>
      <c r="E15" s="32">
        <v>197.045</v>
      </c>
      <c r="F15" s="32">
        <v>556.653</v>
      </c>
      <c r="G15" s="32">
        <v>0</v>
      </c>
      <c r="H15" s="32">
        <v>136.66</v>
      </c>
      <c r="I15" s="32">
        <v>0.02</v>
      </c>
      <c r="J15" s="32">
        <v>168.296</v>
      </c>
      <c r="K15" s="32">
        <v>232.745</v>
      </c>
      <c r="L15" s="32">
        <v>0</v>
      </c>
      <c r="M15" s="32">
        <v>109.725</v>
      </c>
      <c r="N15" s="32">
        <v>129.968</v>
      </c>
      <c r="O15" s="32">
        <v>150.85365</v>
      </c>
      <c r="P15" s="13"/>
      <c r="Q15" s="13"/>
    </row>
    <row r="16" spans="1:17" ht="12.75">
      <c r="A16" s="7"/>
      <c r="B16" s="9" t="s">
        <v>1</v>
      </c>
      <c r="C16" s="32">
        <f t="shared" si="2"/>
        <v>281000.75424000004</v>
      </c>
      <c r="D16" s="32">
        <v>26848.59718</v>
      </c>
      <c r="E16" s="32">
        <v>25257.15218</v>
      </c>
      <c r="F16" s="32">
        <v>27195.26136000001</v>
      </c>
      <c r="G16" s="32">
        <v>27202.672869999995</v>
      </c>
      <c r="H16" s="32">
        <v>27434.038910000003</v>
      </c>
      <c r="I16" s="32">
        <v>19358.07042</v>
      </c>
      <c r="J16" s="32">
        <v>21256.275960000003</v>
      </c>
      <c r="K16" s="32">
        <v>26400.810520000003</v>
      </c>
      <c r="L16" s="32">
        <v>17767.597830000002</v>
      </c>
      <c r="M16" s="32">
        <v>22053.188489999997</v>
      </c>
      <c r="N16" s="32">
        <v>19112.856689999993</v>
      </c>
      <c r="O16" s="32">
        <v>21114.231830000004</v>
      </c>
      <c r="P16" s="13"/>
      <c r="Q16" s="13"/>
    </row>
    <row r="17" spans="1:17" ht="12.75">
      <c r="A17" s="7"/>
      <c r="B17" s="9" t="s">
        <v>56</v>
      </c>
      <c r="C17" s="32">
        <f t="shared" si="2"/>
        <v>30935.67961</v>
      </c>
      <c r="D17" s="32">
        <v>1771.0911899999992</v>
      </c>
      <c r="E17" s="32">
        <v>2451.3718699999995</v>
      </c>
      <c r="F17" s="32">
        <v>2548.4362199999996</v>
      </c>
      <c r="G17" s="32">
        <v>2677.97751</v>
      </c>
      <c r="H17" s="32">
        <v>2943.5143499999995</v>
      </c>
      <c r="I17" s="32">
        <v>3032.8491400000003</v>
      </c>
      <c r="J17" s="32">
        <v>2758.5116400000006</v>
      </c>
      <c r="K17" s="32">
        <v>3245.4942299999993</v>
      </c>
      <c r="L17" s="32">
        <v>2224.7457000000004</v>
      </c>
      <c r="M17" s="32">
        <v>2518.2427000000002</v>
      </c>
      <c r="N17" s="32">
        <v>2350.5089800000005</v>
      </c>
      <c r="O17" s="32">
        <v>2412.9360799999995</v>
      </c>
      <c r="P17" s="13"/>
      <c r="Q17" s="13"/>
    </row>
    <row r="18" spans="1:17" ht="12.75">
      <c r="A18" s="7"/>
      <c r="B18" s="9" t="s">
        <v>34</v>
      </c>
      <c r="C18" s="32">
        <f t="shared" si="2"/>
        <v>28566.485140000004</v>
      </c>
      <c r="D18" s="32">
        <v>1400.1918400000004</v>
      </c>
      <c r="E18" s="32">
        <v>2179.7572600000008</v>
      </c>
      <c r="F18" s="32">
        <v>2290.5281</v>
      </c>
      <c r="G18" s="32">
        <v>3217.65902</v>
      </c>
      <c r="H18" s="32">
        <v>3442.4021700000008</v>
      </c>
      <c r="I18" s="32">
        <v>3088.6035299999994</v>
      </c>
      <c r="J18" s="32">
        <v>2899.620410000001</v>
      </c>
      <c r="K18" s="32">
        <v>2372.4748099999997</v>
      </c>
      <c r="L18" s="32">
        <v>2292.38189</v>
      </c>
      <c r="M18" s="32">
        <v>2182.0476599999997</v>
      </c>
      <c r="N18" s="32">
        <v>1671.1608</v>
      </c>
      <c r="O18" s="32">
        <v>1529.6576499999996</v>
      </c>
      <c r="P18" s="13"/>
      <c r="Q18" s="13"/>
    </row>
    <row r="19" spans="1:17" ht="12.75">
      <c r="A19" s="7"/>
      <c r="B19" s="9" t="s">
        <v>43</v>
      </c>
      <c r="C19" s="32">
        <f t="shared" si="2"/>
        <v>922.6607300000001</v>
      </c>
      <c r="D19" s="32">
        <v>27.74868</v>
      </c>
      <c r="E19" s="32">
        <v>67.24334</v>
      </c>
      <c r="F19" s="32">
        <v>132.83048000000002</v>
      </c>
      <c r="G19" s="32">
        <v>25.41052</v>
      </c>
      <c r="H19" s="32">
        <v>75.90264</v>
      </c>
      <c r="I19" s="32">
        <v>118.45042000000001</v>
      </c>
      <c r="J19" s="32">
        <v>57.9041</v>
      </c>
      <c r="K19" s="32">
        <v>110.06360000000001</v>
      </c>
      <c r="L19" s="32">
        <v>58.83252</v>
      </c>
      <c r="M19" s="32">
        <v>79.82568</v>
      </c>
      <c r="N19" s="32">
        <v>76.99266</v>
      </c>
      <c r="O19" s="32">
        <v>91.45609</v>
      </c>
      <c r="P19" s="13"/>
      <c r="Q19" s="13"/>
    </row>
    <row r="20" spans="1:17" ht="12.75">
      <c r="A20" s="7"/>
      <c r="B20" s="9" t="s">
        <v>8</v>
      </c>
      <c r="C20" s="32">
        <f t="shared" si="2"/>
        <v>0.018000000000000002</v>
      </c>
      <c r="D20" s="32">
        <v>0</v>
      </c>
      <c r="E20" s="32">
        <v>0</v>
      </c>
      <c r="F20" s="32">
        <v>0.014</v>
      </c>
      <c r="G20" s="32">
        <v>0</v>
      </c>
      <c r="H20" s="32">
        <v>0</v>
      </c>
      <c r="I20" s="32">
        <v>0.004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13"/>
      <c r="Q20" s="13"/>
    </row>
    <row r="21" spans="1:17" ht="12.75">
      <c r="A21" s="7"/>
      <c r="B21" s="9" t="s">
        <v>36</v>
      </c>
      <c r="C21" s="32">
        <f t="shared" si="2"/>
        <v>9045.900279999998</v>
      </c>
      <c r="D21" s="32">
        <v>667.3124600000002</v>
      </c>
      <c r="E21" s="32">
        <v>418.19061999999997</v>
      </c>
      <c r="F21" s="32">
        <v>940.8407000000001</v>
      </c>
      <c r="G21" s="32">
        <v>451.19055</v>
      </c>
      <c r="H21" s="32">
        <v>940.1990899999997</v>
      </c>
      <c r="I21" s="32">
        <v>894.9865300000001</v>
      </c>
      <c r="J21" s="32">
        <v>428.57795999999996</v>
      </c>
      <c r="K21" s="32">
        <v>584.1729200000001</v>
      </c>
      <c r="L21" s="32">
        <v>502.8924099999999</v>
      </c>
      <c r="M21" s="32">
        <v>2099.1994299999983</v>
      </c>
      <c r="N21" s="32">
        <v>582.4666</v>
      </c>
      <c r="O21" s="32">
        <v>535.87101</v>
      </c>
      <c r="P21" s="13"/>
      <c r="Q21" s="13"/>
    </row>
    <row r="22" spans="1:17" ht="12.75">
      <c r="A22" s="7"/>
      <c r="B22" s="9" t="s">
        <v>51</v>
      </c>
      <c r="C22" s="32">
        <f t="shared" si="2"/>
        <v>27.81019</v>
      </c>
      <c r="D22" s="32">
        <v>10.377</v>
      </c>
      <c r="E22" s="32">
        <v>0</v>
      </c>
      <c r="F22" s="32">
        <v>0</v>
      </c>
      <c r="G22" s="32">
        <v>0</v>
      </c>
      <c r="H22" s="32">
        <v>0.025</v>
      </c>
      <c r="I22" s="32">
        <v>0</v>
      </c>
      <c r="J22" s="32">
        <v>0</v>
      </c>
      <c r="K22" s="32">
        <v>17.408189999999998</v>
      </c>
      <c r="L22" s="32">
        <v>0</v>
      </c>
      <c r="M22" s="32">
        <v>0</v>
      </c>
      <c r="N22" s="32">
        <v>0</v>
      </c>
      <c r="O22" s="32">
        <v>0</v>
      </c>
      <c r="P22" s="13"/>
      <c r="Q22" s="13"/>
    </row>
    <row r="23" spans="1:17" ht="12.75">
      <c r="A23" s="7"/>
      <c r="B23" s="9" t="s">
        <v>5</v>
      </c>
      <c r="C23" s="32">
        <f t="shared" si="2"/>
        <v>26612.534099999997</v>
      </c>
      <c r="D23" s="32">
        <v>1956.054</v>
      </c>
      <c r="E23" s="32">
        <v>915.6435</v>
      </c>
      <c r="F23" s="32">
        <v>5218.212699999999</v>
      </c>
      <c r="G23" s="32">
        <v>22</v>
      </c>
      <c r="H23" s="32">
        <v>544.068</v>
      </c>
      <c r="I23" s="32">
        <v>597.705</v>
      </c>
      <c r="J23" s="32">
        <v>37.4</v>
      </c>
      <c r="K23" s="32">
        <v>4471.7555</v>
      </c>
      <c r="L23" s="32">
        <v>5511.173</v>
      </c>
      <c r="M23" s="32">
        <v>2417.906</v>
      </c>
      <c r="N23" s="32">
        <v>3486.5164</v>
      </c>
      <c r="O23" s="32">
        <v>1434.1</v>
      </c>
      <c r="P23" s="13"/>
      <c r="Q23" s="13"/>
    </row>
    <row r="24" spans="1:17" ht="12.75">
      <c r="A24" s="7"/>
      <c r="B24" s="9" t="s">
        <v>40</v>
      </c>
      <c r="C24" s="32">
        <f t="shared" si="2"/>
        <v>694.88</v>
      </c>
      <c r="D24" s="32">
        <v>79.08</v>
      </c>
      <c r="E24" s="32">
        <v>0</v>
      </c>
      <c r="F24" s="32">
        <v>131.8</v>
      </c>
      <c r="G24" s="32">
        <v>0</v>
      </c>
      <c r="H24" s="32">
        <v>0</v>
      </c>
      <c r="I24" s="32">
        <v>484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13"/>
      <c r="Q24" s="13"/>
    </row>
    <row r="25" spans="1:17" ht="12.75">
      <c r="A25" s="7"/>
      <c r="B25" s="9" t="s">
        <v>4</v>
      </c>
      <c r="C25" s="32">
        <f t="shared" si="2"/>
        <v>893513.1433199998</v>
      </c>
      <c r="D25" s="32">
        <v>74219.17639000001</v>
      </c>
      <c r="E25" s="32">
        <v>67512.24447</v>
      </c>
      <c r="F25" s="32">
        <v>75690.2803</v>
      </c>
      <c r="G25" s="32">
        <v>78952.49546</v>
      </c>
      <c r="H25" s="32">
        <v>86557.50903</v>
      </c>
      <c r="I25" s="32">
        <v>81996.48775999999</v>
      </c>
      <c r="J25" s="32">
        <v>73681.67213000002</v>
      </c>
      <c r="K25" s="32">
        <v>81559.38403</v>
      </c>
      <c r="L25" s="32">
        <v>53624.353409999996</v>
      </c>
      <c r="M25" s="32">
        <v>74125.80552</v>
      </c>
      <c r="N25" s="32">
        <v>67206.76825</v>
      </c>
      <c r="O25" s="32">
        <v>78386.96656999999</v>
      </c>
      <c r="P25" s="13"/>
      <c r="Q25" s="13"/>
    </row>
    <row r="26" spans="1:17" ht="12.75">
      <c r="A26" s="7"/>
      <c r="B26" s="9" t="s">
        <v>49</v>
      </c>
      <c r="C26" s="32">
        <f t="shared" si="2"/>
        <v>18194.714759999995</v>
      </c>
      <c r="D26" s="32">
        <v>1506.5883499999998</v>
      </c>
      <c r="E26" s="32">
        <v>1500.8976500000003</v>
      </c>
      <c r="F26" s="32">
        <v>1975.1720999999995</v>
      </c>
      <c r="G26" s="32">
        <v>2023.06495</v>
      </c>
      <c r="H26" s="32">
        <v>1532.2321000000002</v>
      </c>
      <c r="I26" s="32">
        <v>1019.5008999999999</v>
      </c>
      <c r="J26" s="32">
        <v>1310.2103499999996</v>
      </c>
      <c r="K26" s="32">
        <v>1357.916319999999</v>
      </c>
      <c r="L26" s="32">
        <v>1487.6407</v>
      </c>
      <c r="M26" s="32">
        <v>1541.273249999999</v>
      </c>
      <c r="N26" s="32">
        <v>1558.8850400000003</v>
      </c>
      <c r="O26" s="32">
        <v>1381.33305</v>
      </c>
      <c r="P26" s="13"/>
      <c r="Q26" s="13"/>
    </row>
    <row r="27" spans="1:17" ht="12.75">
      <c r="A27" s="7"/>
      <c r="B27" s="9" t="s">
        <v>53</v>
      </c>
      <c r="C27" s="32">
        <f t="shared" si="2"/>
        <v>376.63820000000004</v>
      </c>
      <c r="D27" s="32">
        <v>63.1812</v>
      </c>
      <c r="E27" s="32">
        <v>157.953</v>
      </c>
      <c r="F27" s="32">
        <v>81.111</v>
      </c>
      <c r="G27" s="32">
        <v>44.658</v>
      </c>
      <c r="H27" s="32">
        <v>29.735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13"/>
      <c r="Q27" s="13"/>
    </row>
    <row r="28" spans="1:17" ht="12.75">
      <c r="A28" s="7"/>
      <c r="B28" s="9" t="s">
        <v>52</v>
      </c>
      <c r="C28" s="32">
        <f t="shared" si="2"/>
        <v>1875.86591</v>
      </c>
      <c r="D28" s="32">
        <v>93.53741000000001</v>
      </c>
      <c r="E28" s="32">
        <v>754.5857900000001</v>
      </c>
      <c r="F28" s="32">
        <v>38.82379</v>
      </c>
      <c r="G28" s="32">
        <v>299.37973</v>
      </c>
      <c r="H28" s="32">
        <v>38.593</v>
      </c>
      <c r="I28" s="32">
        <v>10.91562</v>
      </c>
      <c r="J28" s="32">
        <v>85.54054</v>
      </c>
      <c r="K28" s="32">
        <v>38.97792</v>
      </c>
      <c r="L28" s="32">
        <v>360.575</v>
      </c>
      <c r="M28" s="32">
        <v>39.472989999999996</v>
      </c>
      <c r="N28" s="32">
        <v>38.511120000000005</v>
      </c>
      <c r="O28" s="32">
        <v>76.953</v>
      </c>
      <c r="P28" s="13"/>
      <c r="Q28" s="13"/>
    </row>
    <row r="29" spans="1:17" ht="12.75">
      <c r="A29" s="7"/>
      <c r="B29" s="9" t="s">
        <v>2</v>
      </c>
      <c r="C29" s="32">
        <f t="shared" si="2"/>
        <v>32489.66062</v>
      </c>
      <c r="D29" s="32">
        <v>1749.58009</v>
      </c>
      <c r="E29" s="32">
        <v>1623.4180499999998</v>
      </c>
      <c r="F29" s="32">
        <v>2462.5114699999995</v>
      </c>
      <c r="G29" s="32">
        <v>2743.3829999999994</v>
      </c>
      <c r="H29" s="32">
        <v>2708.9979299999995</v>
      </c>
      <c r="I29" s="32">
        <v>2300.82172</v>
      </c>
      <c r="J29" s="32">
        <v>2623.17157</v>
      </c>
      <c r="K29" s="32">
        <v>2621.368409999999</v>
      </c>
      <c r="L29" s="32">
        <v>3551.7693499999987</v>
      </c>
      <c r="M29" s="32">
        <v>3222.55295</v>
      </c>
      <c r="N29" s="32">
        <v>3053.1526499999995</v>
      </c>
      <c r="O29" s="32">
        <v>3828.9334299999996</v>
      </c>
      <c r="P29" s="13"/>
      <c r="Q29" s="13"/>
    </row>
    <row r="30" spans="1:17" ht="12.75">
      <c r="A30" s="7"/>
      <c r="B30" s="9" t="s">
        <v>57</v>
      </c>
      <c r="C30" s="32">
        <f t="shared" si="2"/>
        <v>0.004</v>
      </c>
      <c r="D30" s="32">
        <v>0</v>
      </c>
      <c r="E30" s="32">
        <v>0</v>
      </c>
      <c r="F30" s="32">
        <v>0.002</v>
      </c>
      <c r="G30" s="32">
        <v>0</v>
      </c>
      <c r="H30" s="32">
        <v>0.001</v>
      </c>
      <c r="I30" s="32">
        <v>0</v>
      </c>
      <c r="J30" s="32">
        <v>0</v>
      </c>
      <c r="K30" s="32">
        <v>0</v>
      </c>
      <c r="L30" s="32">
        <v>0</v>
      </c>
      <c r="M30" s="32">
        <v>0.001</v>
      </c>
      <c r="N30" s="32">
        <v>0</v>
      </c>
      <c r="O30" s="32">
        <v>0</v>
      </c>
      <c r="P30" s="13"/>
      <c r="Q30" s="13"/>
    </row>
    <row r="31" spans="1:17" ht="12.75">
      <c r="A31" s="7"/>
      <c r="B31" s="9" t="s">
        <v>3</v>
      </c>
      <c r="C31" s="32">
        <f t="shared" si="2"/>
        <v>419.26365999999996</v>
      </c>
      <c r="D31" s="32">
        <v>43.725</v>
      </c>
      <c r="E31" s="32">
        <v>0</v>
      </c>
      <c r="F31" s="32">
        <v>19.706</v>
      </c>
      <c r="G31" s="32">
        <v>83.84675</v>
      </c>
      <c r="H31" s="32">
        <v>99.27105999999999</v>
      </c>
      <c r="I31" s="32">
        <v>24.465</v>
      </c>
      <c r="J31" s="32">
        <v>2.568</v>
      </c>
      <c r="K31" s="32">
        <v>20.676849999999998</v>
      </c>
      <c r="L31" s="32">
        <v>25.34</v>
      </c>
      <c r="M31" s="32">
        <v>51.8768</v>
      </c>
      <c r="N31" s="32">
        <v>30.325200000000002</v>
      </c>
      <c r="O31" s="32">
        <v>17.463</v>
      </c>
      <c r="P31" s="13"/>
      <c r="Q31" s="13"/>
    </row>
    <row r="32" spans="1:17" ht="12.75">
      <c r="A32" s="7"/>
      <c r="B32" s="9" t="s">
        <v>15</v>
      </c>
      <c r="C32" s="32">
        <f t="shared" si="2"/>
        <v>134179.94239</v>
      </c>
      <c r="D32" s="32">
        <v>17487.479580000007</v>
      </c>
      <c r="E32" s="32">
        <v>14753.34897999999</v>
      </c>
      <c r="F32" s="32">
        <v>9500.734660000004</v>
      </c>
      <c r="G32" s="32">
        <v>10470.384679999996</v>
      </c>
      <c r="H32" s="32">
        <v>14874.886590000006</v>
      </c>
      <c r="I32" s="32">
        <v>9880.726049999997</v>
      </c>
      <c r="J32" s="32">
        <v>10442.214859999996</v>
      </c>
      <c r="K32" s="32">
        <v>7342.5739799999965</v>
      </c>
      <c r="L32" s="32">
        <v>10254.640490000002</v>
      </c>
      <c r="M32" s="32">
        <v>8771.635960000005</v>
      </c>
      <c r="N32" s="32">
        <v>13793.21873</v>
      </c>
      <c r="O32" s="32">
        <v>6608.097830000004</v>
      </c>
      <c r="P32" s="13"/>
      <c r="Q32" s="13"/>
    </row>
    <row r="33" spans="1:17" ht="12.75">
      <c r="A33" s="7"/>
      <c r="B33" s="9"/>
      <c r="C33" s="32"/>
      <c r="D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3"/>
      <c r="Q33" s="13"/>
    </row>
    <row r="34" spans="1:17" ht="12.75">
      <c r="A34" s="7"/>
      <c r="B34" s="17" t="s">
        <v>41</v>
      </c>
      <c r="C34" s="28">
        <f>SUM(D34:O34)</f>
        <v>185501.41327</v>
      </c>
      <c r="D34" s="28">
        <f>SUM(D35:D45)</f>
        <v>18399.553080000005</v>
      </c>
      <c r="E34" s="28">
        <f aca="true" t="shared" si="3" ref="E34:O34">SUM(E35:E45)</f>
        <v>17122.11335</v>
      </c>
      <c r="F34" s="28">
        <f t="shared" si="3"/>
        <v>17923.99026</v>
      </c>
      <c r="G34" s="28">
        <f t="shared" si="3"/>
        <v>18052.048270000003</v>
      </c>
      <c r="H34" s="28">
        <f t="shared" si="3"/>
        <v>15033.264029999995</v>
      </c>
      <c r="I34" s="28">
        <f t="shared" si="3"/>
        <v>15616.729810000004</v>
      </c>
      <c r="J34" s="28">
        <f t="shared" si="3"/>
        <v>12597.05994</v>
      </c>
      <c r="K34" s="28">
        <f t="shared" si="3"/>
        <v>13824.184159999997</v>
      </c>
      <c r="L34" s="28">
        <f t="shared" si="3"/>
        <v>15185.424519999999</v>
      </c>
      <c r="M34" s="28">
        <f t="shared" si="3"/>
        <v>13287.24815</v>
      </c>
      <c r="N34" s="28">
        <f t="shared" si="3"/>
        <v>13811.960699999998</v>
      </c>
      <c r="O34" s="28">
        <f t="shared" si="3"/>
        <v>14647.836999999994</v>
      </c>
      <c r="P34" s="13"/>
      <c r="Q34" s="13"/>
    </row>
    <row r="35" spans="1:17" ht="12.75">
      <c r="A35" s="7"/>
      <c r="B35" s="9" t="s">
        <v>37</v>
      </c>
      <c r="C35" s="32">
        <f>SUM(D35:O35)</f>
        <v>15815.753899999998</v>
      </c>
      <c r="D35" s="32">
        <v>1491.4788999999998</v>
      </c>
      <c r="E35" s="32">
        <v>1784.0870699999998</v>
      </c>
      <c r="F35" s="32">
        <v>1260.93826</v>
      </c>
      <c r="G35" s="32">
        <v>3151.8716599999993</v>
      </c>
      <c r="H35" s="32">
        <v>0</v>
      </c>
      <c r="I35" s="32">
        <v>2063.70835</v>
      </c>
      <c r="J35" s="32">
        <v>1982.19602</v>
      </c>
      <c r="K35" s="32">
        <v>715.7398000000001</v>
      </c>
      <c r="L35" s="32">
        <v>1546.2025</v>
      </c>
      <c r="M35" s="32">
        <v>692.7594200000001</v>
      </c>
      <c r="N35" s="32">
        <v>466.17317</v>
      </c>
      <c r="O35" s="32">
        <v>660.59875</v>
      </c>
      <c r="P35" s="13"/>
      <c r="Q35" s="13"/>
    </row>
    <row r="36" spans="1:17" ht="12.75">
      <c r="A36" s="7"/>
      <c r="B36" s="9" t="s">
        <v>39</v>
      </c>
      <c r="C36" s="32">
        <f>SUM(D36:O36)</f>
        <v>807.56</v>
      </c>
      <c r="D36" s="32">
        <v>0</v>
      </c>
      <c r="E36" s="32">
        <v>575.174</v>
      </c>
      <c r="F36" s="32">
        <v>125.722</v>
      </c>
      <c r="G36" s="32">
        <v>106.664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13"/>
      <c r="Q36" s="13"/>
    </row>
    <row r="37" spans="1:17" ht="12.75">
      <c r="A37" s="7"/>
      <c r="B37" s="9" t="s">
        <v>1</v>
      </c>
      <c r="C37" s="32">
        <f aca="true" t="shared" si="4" ref="C37:C45">SUM(D37:O37)</f>
        <v>116670.45332999999</v>
      </c>
      <c r="D37" s="32">
        <v>12158.309100000006</v>
      </c>
      <c r="E37" s="32">
        <v>9941.101560000001</v>
      </c>
      <c r="F37" s="32">
        <v>11313.231549999999</v>
      </c>
      <c r="G37" s="32">
        <v>10134.804090000001</v>
      </c>
      <c r="H37" s="32">
        <v>10524.009759999997</v>
      </c>
      <c r="I37" s="32">
        <v>9478.478990000005</v>
      </c>
      <c r="J37" s="32">
        <v>7725.44593</v>
      </c>
      <c r="K37" s="32">
        <v>8603.785489999997</v>
      </c>
      <c r="L37" s="32">
        <v>8245.800239999999</v>
      </c>
      <c r="M37" s="32">
        <v>9199.083419999999</v>
      </c>
      <c r="N37" s="32">
        <v>9373.919269999999</v>
      </c>
      <c r="O37" s="32">
        <v>9972.483929999995</v>
      </c>
      <c r="P37" s="13"/>
      <c r="Q37" s="13"/>
    </row>
    <row r="38" spans="1:17" ht="12.75">
      <c r="A38" s="7"/>
      <c r="B38" s="9" t="s">
        <v>56</v>
      </c>
      <c r="C38" s="32">
        <f t="shared" si="4"/>
        <v>15.497150000000001</v>
      </c>
      <c r="D38" s="32">
        <v>0</v>
      </c>
      <c r="E38" s="32">
        <v>0</v>
      </c>
      <c r="F38" s="32">
        <v>0</v>
      </c>
      <c r="G38" s="32">
        <v>0</v>
      </c>
      <c r="H38" s="32">
        <v>1.97755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13.5196</v>
      </c>
      <c r="P38" s="13"/>
      <c r="Q38" s="13"/>
    </row>
    <row r="39" spans="1:17" ht="12.75">
      <c r="A39" s="7"/>
      <c r="B39" s="9" t="s">
        <v>36</v>
      </c>
      <c r="C39" s="32">
        <f t="shared" si="4"/>
        <v>1522.7410900000004</v>
      </c>
      <c r="D39" s="32">
        <v>0</v>
      </c>
      <c r="E39" s="32">
        <v>383.78195000000005</v>
      </c>
      <c r="F39" s="32">
        <v>147.87451</v>
      </c>
      <c r="G39" s="32">
        <v>262.89681</v>
      </c>
      <c r="H39" s="32">
        <v>78.04178</v>
      </c>
      <c r="I39" s="32">
        <v>78.89913</v>
      </c>
      <c r="J39" s="32">
        <v>129.19794</v>
      </c>
      <c r="K39" s="32">
        <v>39.584520000000005</v>
      </c>
      <c r="L39" s="32">
        <v>107.31519</v>
      </c>
      <c r="M39" s="32">
        <v>187.98925</v>
      </c>
      <c r="N39" s="32">
        <v>107.16001</v>
      </c>
      <c r="O39" s="32">
        <v>0</v>
      </c>
      <c r="P39" s="13"/>
      <c r="Q39" s="13"/>
    </row>
    <row r="40" spans="1:17" ht="12.75">
      <c r="A40" s="7"/>
      <c r="B40" s="9" t="s">
        <v>5</v>
      </c>
      <c r="C40" s="32">
        <f t="shared" si="4"/>
        <v>68.03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33.95</v>
      </c>
      <c r="M40" s="32">
        <v>0</v>
      </c>
      <c r="N40" s="32">
        <v>34.08</v>
      </c>
      <c r="O40" s="32">
        <v>0</v>
      </c>
      <c r="P40" s="13"/>
      <c r="Q40" s="13"/>
    </row>
    <row r="41" spans="1:17" ht="12.75">
      <c r="A41" s="7"/>
      <c r="B41" s="9" t="s">
        <v>40</v>
      </c>
      <c r="C41" s="32">
        <f t="shared" si="4"/>
        <v>18160.862780000003</v>
      </c>
      <c r="D41" s="32">
        <v>1592.0205100000005</v>
      </c>
      <c r="E41" s="32">
        <v>1746.0632400000009</v>
      </c>
      <c r="F41" s="32">
        <v>1697.817900000001</v>
      </c>
      <c r="G41" s="32">
        <v>2562.087510000001</v>
      </c>
      <c r="H41" s="32">
        <v>1424.5691100000001</v>
      </c>
      <c r="I41" s="32">
        <v>1351.9868000000001</v>
      </c>
      <c r="J41" s="32">
        <v>1211.56311</v>
      </c>
      <c r="K41" s="32">
        <v>1884.5602599999997</v>
      </c>
      <c r="L41" s="32">
        <v>1376.24699</v>
      </c>
      <c r="M41" s="32">
        <v>1081.775</v>
      </c>
      <c r="N41" s="32">
        <v>918.27</v>
      </c>
      <c r="O41" s="32">
        <v>1313.9023499999998</v>
      </c>
      <c r="P41" s="13"/>
      <c r="Q41" s="13"/>
    </row>
    <row r="42" spans="1:17" ht="12.75">
      <c r="A42" s="7"/>
      <c r="B42" s="9" t="s">
        <v>49</v>
      </c>
      <c r="C42" s="32">
        <f t="shared" si="4"/>
        <v>24.5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24.5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13"/>
      <c r="Q42" s="13"/>
    </row>
    <row r="43" spans="1:17" ht="12.75">
      <c r="A43" s="7"/>
      <c r="B43" s="9" t="s">
        <v>53</v>
      </c>
      <c r="C43" s="32">
        <f t="shared" si="4"/>
        <v>1285.09674</v>
      </c>
      <c r="D43" s="32">
        <v>131.11587</v>
      </c>
      <c r="E43" s="32">
        <v>115.03365</v>
      </c>
      <c r="F43" s="32">
        <v>186.98417999999995</v>
      </c>
      <c r="G43" s="32">
        <v>194.64606</v>
      </c>
      <c r="H43" s="32">
        <v>73.17420999999999</v>
      </c>
      <c r="I43" s="32">
        <v>121.79124000000002</v>
      </c>
      <c r="J43" s="32">
        <v>73.25334</v>
      </c>
      <c r="K43" s="32">
        <v>121.71006</v>
      </c>
      <c r="L43" s="32">
        <v>121.36319999999999</v>
      </c>
      <c r="M43" s="32">
        <v>121.57517</v>
      </c>
      <c r="N43" s="32">
        <v>24.449759999999998</v>
      </c>
      <c r="O43" s="32">
        <v>0</v>
      </c>
      <c r="P43" s="13"/>
      <c r="Q43" s="13"/>
    </row>
    <row r="44" spans="1:17" ht="12.75">
      <c r="A44" s="7"/>
      <c r="B44" s="9" t="s">
        <v>52</v>
      </c>
      <c r="C44" s="32">
        <f t="shared" si="4"/>
        <v>86.75200000000001</v>
      </c>
      <c r="D44" s="32">
        <v>0</v>
      </c>
      <c r="E44" s="32">
        <v>31.372</v>
      </c>
      <c r="F44" s="32">
        <v>0</v>
      </c>
      <c r="G44" s="32">
        <v>0</v>
      </c>
      <c r="H44" s="32">
        <v>0</v>
      </c>
      <c r="I44" s="32">
        <v>0</v>
      </c>
      <c r="J44" s="32">
        <v>39.6</v>
      </c>
      <c r="K44" s="32">
        <v>0</v>
      </c>
      <c r="L44" s="32">
        <v>0</v>
      </c>
      <c r="M44" s="32">
        <v>15.78</v>
      </c>
      <c r="N44" s="32">
        <v>0</v>
      </c>
      <c r="O44" s="32">
        <v>0</v>
      </c>
      <c r="P44" s="13"/>
      <c r="Q44" s="13"/>
    </row>
    <row r="45" spans="1:17" ht="12.75">
      <c r="A45" s="7"/>
      <c r="B45" s="9" t="s">
        <v>15</v>
      </c>
      <c r="C45" s="32">
        <f t="shared" si="4"/>
        <v>31044.16628</v>
      </c>
      <c r="D45" s="32">
        <v>3026.6287</v>
      </c>
      <c r="E45" s="32">
        <v>2545.49988</v>
      </c>
      <c r="F45" s="32">
        <v>3191.421859999999</v>
      </c>
      <c r="G45" s="32">
        <v>1639.07814</v>
      </c>
      <c r="H45" s="32">
        <v>2931.49162</v>
      </c>
      <c r="I45" s="32">
        <v>2497.3653</v>
      </c>
      <c r="J45" s="32">
        <v>1435.8036000000004</v>
      </c>
      <c r="K45" s="32">
        <v>2458.804030000001</v>
      </c>
      <c r="L45" s="32">
        <v>3754.5464000000006</v>
      </c>
      <c r="M45" s="32">
        <v>1988.2858899999999</v>
      </c>
      <c r="N45" s="32">
        <v>2887.90849</v>
      </c>
      <c r="O45" s="32">
        <v>2687.3323699999996</v>
      </c>
      <c r="P45" s="13"/>
      <c r="Q45" s="13"/>
    </row>
    <row r="46" spans="1:17" ht="12.75">
      <c r="A46" s="7"/>
      <c r="B46" s="1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3"/>
      <c r="Q46" s="13"/>
    </row>
    <row r="47" spans="1:17" ht="12.75">
      <c r="A47" s="7"/>
      <c r="B47" s="17" t="s">
        <v>42</v>
      </c>
      <c r="C47" s="28">
        <f>SUM(D47:O47)</f>
        <v>31071.44191</v>
      </c>
      <c r="D47" s="28">
        <f>SUM(D48:D54)</f>
        <v>3838.33949</v>
      </c>
      <c r="E47" s="28">
        <f aca="true" t="shared" si="5" ref="E47:O47">SUM(E48:E54)</f>
        <v>2351.0896</v>
      </c>
      <c r="F47" s="28">
        <f t="shared" si="5"/>
        <v>4046.34585</v>
      </c>
      <c r="G47" s="28">
        <f t="shared" si="5"/>
        <v>3613.0284500000002</v>
      </c>
      <c r="H47" s="28">
        <f t="shared" si="5"/>
        <v>5451.3111</v>
      </c>
      <c r="I47" s="28">
        <f t="shared" si="5"/>
        <v>3538.3316500000005</v>
      </c>
      <c r="J47" s="28">
        <f t="shared" si="5"/>
        <v>1910.4688599999997</v>
      </c>
      <c r="K47" s="28">
        <f t="shared" si="5"/>
        <v>2156.3374400000002</v>
      </c>
      <c r="L47" s="28">
        <f t="shared" si="5"/>
        <v>2342.7693400000003</v>
      </c>
      <c r="M47" s="28">
        <f t="shared" si="5"/>
        <v>511.60209</v>
      </c>
      <c r="N47" s="28">
        <f t="shared" si="5"/>
        <v>589.12469</v>
      </c>
      <c r="O47" s="28">
        <f t="shared" si="5"/>
        <v>722.69335</v>
      </c>
      <c r="P47" s="13"/>
      <c r="Q47" s="13"/>
    </row>
    <row r="48" spans="1:17" ht="12.75">
      <c r="A48" s="7"/>
      <c r="B48" s="9" t="s">
        <v>35</v>
      </c>
      <c r="C48" s="32">
        <f>SUM(D48:O48)</f>
        <v>611.5967999999999</v>
      </c>
      <c r="D48" s="32">
        <v>47.52</v>
      </c>
      <c r="E48" s="32">
        <v>57.024</v>
      </c>
      <c r="F48" s="32">
        <v>57.024</v>
      </c>
      <c r="G48" s="32">
        <v>47.52</v>
      </c>
      <c r="H48" s="32">
        <v>47.52</v>
      </c>
      <c r="I48" s="32">
        <v>38.016</v>
      </c>
      <c r="J48" s="32">
        <v>47.52</v>
      </c>
      <c r="K48" s="32">
        <v>47.52</v>
      </c>
      <c r="L48" s="32">
        <v>53.76</v>
      </c>
      <c r="M48" s="32">
        <v>53.1072</v>
      </c>
      <c r="N48" s="32">
        <v>70.80959999999999</v>
      </c>
      <c r="O48" s="32">
        <v>44.256</v>
      </c>
      <c r="P48" s="13"/>
      <c r="Q48" s="13"/>
    </row>
    <row r="49" spans="1:17" ht="12.75">
      <c r="A49" s="7"/>
      <c r="B49" s="9" t="s">
        <v>37</v>
      </c>
      <c r="C49" s="32">
        <f>SUM(D49:O49)</f>
        <v>25882.6935</v>
      </c>
      <c r="D49" s="32">
        <v>3337.88694</v>
      </c>
      <c r="E49" s="32">
        <v>2088.2407799999996</v>
      </c>
      <c r="F49" s="32">
        <v>3568.57862</v>
      </c>
      <c r="G49" s="32">
        <v>3115.6453500000002</v>
      </c>
      <c r="H49" s="32">
        <v>5213.615969999999</v>
      </c>
      <c r="I49" s="32">
        <v>2925.48388</v>
      </c>
      <c r="J49" s="32">
        <v>1765.4573999999998</v>
      </c>
      <c r="K49" s="32">
        <v>1609.73642</v>
      </c>
      <c r="L49" s="32">
        <v>1808.3801700000001</v>
      </c>
      <c r="M49" s="32">
        <v>34.5191</v>
      </c>
      <c r="N49" s="32">
        <v>0</v>
      </c>
      <c r="O49" s="32">
        <v>415.14887</v>
      </c>
      <c r="P49" s="13"/>
      <c r="Q49" s="13"/>
    </row>
    <row r="50" spans="1:17" ht="12.75">
      <c r="A50" s="7"/>
      <c r="B50" s="9" t="s">
        <v>56</v>
      </c>
      <c r="C50" s="32">
        <f>SUM(D50:O50)</f>
        <v>1724.95229</v>
      </c>
      <c r="D50" s="32">
        <v>108.56295</v>
      </c>
      <c r="E50" s="32">
        <v>94.35594999999999</v>
      </c>
      <c r="F50" s="32">
        <v>22.86</v>
      </c>
      <c r="G50" s="32">
        <v>215.0037</v>
      </c>
      <c r="H50" s="32">
        <v>36.068</v>
      </c>
      <c r="I50" s="32">
        <v>360.86701</v>
      </c>
      <c r="J50" s="32">
        <v>53.92667</v>
      </c>
      <c r="K50" s="32">
        <v>156.68135</v>
      </c>
      <c r="L50" s="32">
        <v>240.99452000000002</v>
      </c>
      <c r="M50" s="32">
        <v>88.83525</v>
      </c>
      <c r="N50" s="32">
        <v>214.17789000000002</v>
      </c>
      <c r="O50" s="32">
        <v>132.619</v>
      </c>
      <c r="P50" s="13"/>
      <c r="Q50" s="13"/>
    </row>
    <row r="51" spans="1:17" ht="12.75">
      <c r="A51" s="7"/>
      <c r="B51" s="9" t="s">
        <v>34</v>
      </c>
      <c r="C51" s="32">
        <f>SUM(D51:O51)</f>
        <v>92.7894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30.7822</v>
      </c>
      <c r="J51" s="32">
        <v>0</v>
      </c>
      <c r="K51" s="32">
        <v>30.7822</v>
      </c>
      <c r="L51" s="32">
        <v>0</v>
      </c>
      <c r="M51" s="32">
        <v>31.225</v>
      </c>
      <c r="N51" s="32">
        <v>0</v>
      </c>
      <c r="O51" s="32">
        <v>0</v>
      </c>
      <c r="P51" s="13"/>
      <c r="Q51" s="13"/>
    </row>
    <row r="52" spans="1:17" ht="12.75">
      <c r="A52" s="7"/>
      <c r="B52" s="9" t="s">
        <v>36</v>
      </c>
      <c r="C52" s="32">
        <f>SUM(D52:O52)</f>
        <v>1369.27436</v>
      </c>
      <c r="D52" s="32">
        <v>0</v>
      </c>
      <c r="E52" s="32">
        <v>53.007580000000004</v>
      </c>
      <c r="F52" s="32">
        <v>331.56523</v>
      </c>
      <c r="G52" s="32">
        <v>184.35139999999998</v>
      </c>
      <c r="H52" s="32">
        <v>55.12913</v>
      </c>
      <c r="I52" s="32">
        <v>14.9616</v>
      </c>
      <c r="J52" s="32">
        <v>39.08079</v>
      </c>
      <c r="K52" s="32">
        <v>272.53121</v>
      </c>
      <c r="L52" s="32">
        <v>158.62215</v>
      </c>
      <c r="M52" s="32">
        <v>163.88564000000002</v>
      </c>
      <c r="N52" s="32">
        <v>0</v>
      </c>
      <c r="O52" s="32">
        <v>96.13963000000001</v>
      </c>
      <c r="P52" s="13"/>
      <c r="Q52" s="13"/>
    </row>
    <row r="53" spans="1:17" ht="12.75">
      <c r="A53" s="7"/>
      <c r="B53" s="9" t="s">
        <v>52</v>
      </c>
      <c r="C53" s="32">
        <f>SUM(D53:O53)</f>
        <v>0.0032400000000000003</v>
      </c>
      <c r="D53" s="32">
        <v>0</v>
      </c>
      <c r="E53" s="32">
        <v>0</v>
      </c>
      <c r="F53" s="32">
        <v>0.0032400000000000003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13"/>
      <c r="Q53" s="13"/>
    </row>
    <row r="54" spans="1:17" ht="12.75">
      <c r="A54" s="7"/>
      <c r="B54" s="9" t="s">
        <v>15</v>
      </c>
      <c r="C54" s="32">
        <f>SUM(D54:O54)</f>
        <v>1390.1323200000002</v>
      </c>
      <c r="D54" s="32">
        <v>344.3696</v>
      </c>
      <c r="E54" s="32">
        <v>58.46129</v>
      </c>
      <c r="F54" s="32">
        <v>66.31475999999999</v>
      </c>
      <c r="G54" s="32">
        <v>50.508</v>
      </c>
      <c r="H54" s="32">
        <v>98.978</v>
      </c>
      <c r="I54" s="32">
        <v>168.22096</v>
      </c>
      <c r="J54" s="32">
        <v>4.484</v>
      </c>
      <c r="K54" s="32">
        <v>39.08626</v>
      </c>
      <c r="L54" s="32">
        <v>81.0125</v>
      </c>
      <c r="M54" s="32">
        <v>140.0299</v>
      </c>
      <c r="N54" s="32">
        <v>304.1372</v>
      </c>
      <c r="O54" s="32">
        <v>34.529849999999996</v>
      </c>
      <c r="P54" s="13"/>
      <c r="Q54" s="13"/>
    </row>
    <row r="55" spans="1:17" ht="12.75">
      <c r="A55" s="7"/>
      <c r="B55" s="1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13"/>
      <c r="Q55" s="13"/>
    </row>
    <row r="56" spans="1:17" ht="12.75">
      <c r="A56" s="18"/>
      <c r="B56" s="17" t="s">
        <v>45</v>
      </c>
      <c r="C56" s="28">
        <f>SUM(D56:O56)</f>
        <v>889396.7726400001</v>
      </c>
      <c r="D56" s="28">
        <f>+D58+D80+D98+D114</f>
        <v>66953.09445</v>
      </c>
      <c r="E56" s="28">
        <f aca="true" t="shared" si="6" ref="E56:O56">+E58+E80+E98+E114</f>
        <v>65149.37979000001</v>
      </c>
      <c r="F56" s="28">
        <f t="shared" si="6"/>
        <v>86265.41024000004</v>
      </c>
      <c r="G56" s="28">
        <f t="shared" si="6"/>
        <v>74848.95108</v>
      </c>
      <c r="H56" s="28">
        <f t="shared" si="6"/>
        <v>76555.81119000001</v>
      </c>
      <c r="I56" s="28">
        <f t="shared" si="6"/>
        <v>79374.42134</v>
      </c>
      <c r="J56" s="28">
        <f t="shared" si="6"/>
        <v>74528.5337</v>
      </c>
      <c r="K56" s="28">
        <f t="shared" si="6"/>
        <v>80325.01347</v>
      </c>
      <c r="L56" s="28">
        <f t="shared" si="6"/>
        <v>71021.90120000001</v>
      </c>
      <c r="M56" s="28">
        <f t="shared" si="6"/>
        <v>77845.11511000001</v>
      </c>
      <c r="N56" s="28">
        <f t="shared" si="6"/>
        <v>68741.62615999999</v>
      </c>
      <c r="O56" s="28">
        <f t="shared" si="6"/>
        <v>67787.51490999998</v>
      </c>
      <c r="P56" s="13"/>
      <c r="Q56" s="13"/>
    </row>
    <row r="57" spans="1:17" ht="12.75">
      <c r="A57" s="18"/>
      <c r="B57" s="9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29"/>
      <c r="N57" s="29"/>
      <c r="O57" s="29"/>
      <c r="P57" s="13"/>
      <c r="Q57" s="13"/>
    </row>
    <row r="58" spans="1:17" ht="12.75">
      <c r="A58" s="18"/>
      <c r="B58" s="17" t="s">
        <v>6</v>
      </c>
      <c r="C58" s="28">
        <f>SUM(D58:O58)</f>
        <v>205413.55629000004</v>
      </c>
      <c r="D58" s="28">
        <f>SUM(D59:D78)</f>
        <v>16302.957919999999</v>
      </c>
      <c r="E58" s="28">
        <f aca="true" t="shared" si="7" ref="E58:O58">SUM(E59:E78)</f>
        <v>16724.769810000005</v>
      </c>
      <c r="F58" s="28">
        <f t="shared" si="7"/>
        <v>20981.12918000001</v>
      </c>
      <c r="G58" s="28">
        <f t="shared" si="7"/>
        <v>18165.70193</v>
      </c>
      <c r="H58" s="28">
        <f t="shared" si="7"/>
        <v>20577.758900000008</v>
      </c>
      <c r="I58" s="28">
        <f t="shared" si="7"/>
        <v>16589.182960000002</v>
      </c>
      <c r="J58" s="28">
        <f t="shared" si="7"/>
        <v>16553.801699999996</v>
      </c>
      <c r="K58" s="28">
        <f t="shared" si="7"/>
        <v>15302.692060000001</v>
      </c>
      <c r="L58" s="28">
        <f t="shared" si="7"/>
        <v>16762.14485</v>
      </c>
      <c r="M58" s="28">
        <f t="shared" si="7"/>
        <v>18919.760200000008</v>
      </c>
      <c r="N58" s="28">
        <f t="shared" si="7"/>
        <v>13022.705300000001</v>
      </c>
      <c r="O58" s="28">
        <f t="shared" si="7"/>
        <v>15510.95148</v>
      </c>
      <c r="P58" s="13"/>
      <c r="Q58" s="13"/>
    </row>
    <row r="59" spans="1:17" ht="12.75">
      <c r="A59" s="7"/>
      <c r="B59" s="9" t="s">
        <v>38</v>
      </c>
      <c r="C59" s="32">
        <f aca="true" t="shared" si="8" ref="C59:C78">SUM(D59:O59)</f>
        <v>0.2262</v>
      </c>
      <c r="D59" s="32">
        <v>0.015</v>
      </c>
      <c r="E59" s="32">
        <v>0.056</v>
      </c>
      <c r="F59" s="32">
        <v>0.05</v>
      </c>
      <c r="G59" s="32">
        <v>0.009</v>
      </c>
      <c r="H59" s="32">
        <v>0.0222</v>
      </c>
      <c r="I59" s="32">
        <v>0.02</v>
      </c>
      <c r="J59" s="32">
        <v>0.013</v>
      </c>
      <c r="K59" s="32">
        <v>0</v>
      </c>
      <c r="L59" s="32">
        <v>0.003</v>
      </c>
      <c r="M59" s="32">
        <v>0</v>
      </c>
      <c r="N59" s="32">
        <v>0.035</v>
      </c>
      <c r="O59" s="32">
        <v>0.003</v>
      </c>
      <c r="P59" s="13"/>
      <c r="Q59" s="13"/>
    </row>
    <row r="60" spans="1:17" ht="12.75">
      <c r="A60" s="7"/>
      <c r="B60" s="9" t="s">
        <v>37</v>
      </c>
      <c r="C60" s="32">
        <f t="shared" si="8"/>
        <v>23011.992179999994</v>
      </c>
      <c r="D60" s="32">
        <v>979.4199999999998</v>
      </c>
      <c r="E60" s="32">
        <v>1637.1775600000003</v>
      </c>
      <c r="F60" s="32">
        <v>2511.22128</v>
      </c>
      <c r="G60" s="32">
        <v>2037.840369999999</v>
      </c>
      <c r="H60" s="32">
        <v>2762.24256</v>
      </c>
      <c r="I60" s="32">
        <v>1792.52212</v>
      </c>
      <c r="J60" s="32">
        <v>1536.0635300000001</v>
      </c>
      <c r="K60" s="32">
        <v>1401.6581300000003</v>
      </c>
      <c r="L60" s="32">
        <v>2812.6126600000002</v>
      </c>
      <c r="M60" s="32">
        <v>2902.2639699999995</v>
      </c>
      <c r="N60" s="32">
        <v>1336.8102500000002</v>
      </c>
      <c r="O60" s="32">
        <v>1302.15975</v>
      </c>
      <c r="P60" s="13"/>
      <c r="Q60" s="13"/>
    </row>
    <row r="61" spans="1:17" ht="12.75">
      <c r="A61" s="7"/>
      <c r="B61" s="9" t="s">
        <v>50</v>
      </c>
      <c r="C61" s="32">
        <f t="shared" si="8"/>
        <v>979.2506599999999</v>
      </c>
      <c r="D61" s="32">
        <v>83.52156</v>
      </c>
      <c r="E61" s="32">
        <v>2.04392</v>
      </c>
      <c r="F61" s="32">
        <v>116.98821</v>
      </c>
      <c r="G61" s="32">
        <v>37.44160000000001</v>
      </c>
      <c r="H61" s="32">
        <v>137.05475</v>
      </c>
      <c r="I61" s="32">
        <v>51.393359999999994</v>
      </c>
      <c r="J61" s="32">
        <v>28.52099</v>
      </c>
      <c r="K61" s="32">
        <v>31.32316</v>
      </c>
      <c r="L61" s="32">
        <v>237.46808</v>
      </c>
      <c r="M61" s="32">
        <v>151.55336000000003</v>
      </c>
      <c r="N61" s="32">
        <v>73.60867</v>
      </c>
      <c r="O61" s="32">
        <v>28.333</v>
      </c>
      <c r="P61" s="13"/>
      <c r="Q61" s="13"/>
    </row>
    <row r="62" spans="1:17" ht="12.75">
      <c r="A62" s="7"/>
      <c r="B62" s="9" t="s">
        <v>39</v>
      </c>
      <c r="C62" s="32">
        <f t="shared" si="8"/>
        <v>1206.73241</v>
      </c>
      <c r="D62" s="32">
        <v>55.02</v>
      </c>
      <c r="E62" s="32">
        <v>72.62766</v>
      </c>
      <c r="F62" s="32">
        <v>0</v>
      </c>
      <c r="G62" s="32">
        <v>59.19846</v>
      </c>
      <c r="H62" s="32">
        <v>23.7312</v>
      </c>
      <c r="I62" s="32">
        <v>0</v>
      </c>
      <c r="J62" s="32">
        <v>64.2848</v>
      </c>
      <c r="K62" s="32">
        <v>87.07056</v>
      </c>
      <c r="L62" s="32">
        <v>80.03802</v>
      </c>
      <c r="M62" s="32">
        <v>271.13227</v>
      </c>
      <c r="N62" s="32">
        <v>90.0112</v>
      </c>
      <c r="O62" s="32">
        <v>403.61824</v>
      </c>
      <c r="P62" s="13"/>
      <c r="Q62" s="13"/>
    </row>
    <row r="63" spans="1:17" ht="12.75">
      <c r="A63" s="7"/>
      <c r="B63" s="9" t="s">
        <v>1</v>
      </c>
      <c r="C63" s="32">
        <f t="shared" si="8"/>
        <v>29011.99609</v>
      </c>
      <c r="D63" s="32">
        <v>2127.0741399999993</v>
      </c>
      <c r="E63" s="32">
        <v>2094.2866300000005</v>
      </c>
      <c r="F63" s="32">
        <v>2071.71293</v>
      </c>
      <c r="G63" s="32">
        <v>1756.0509799999995</v>
      </c>
      <c r="H63" s="32">
        <v>2187.68008</v>
      </c>
      <c r="I63" s="32">
        <v>2034.4729600000003</v>
      </c>
      <c r="J63" s="32">
        <v>2064.8059000000003</v>
      </c>
      <c r="K63" s="32">
        <v>3232.3267400000004</v>
      </c>
      <c r="L63" s="32">
        <v>1778.1581600000004</v>
      </c>
      <c r="M63" s="32">
        <v>2680.3840500000015</v>
      </c>
      <c r="N63" s="32">
        <v>2814.6948700000003</v>
      </c>
      <c r="O63" s="32">
        <v>4170.348650000001</v>
      </c>
      <c r="P63" s="13"/>
      <c r="Q63" s="13"/>
    </row>
    <row r="64" spans="1:17" ht="12.75">
      <c r="A64" s="7"/>
      <c r="B64" s="9" t="s">
        <v>56</v>
      </c>
      <c r="C64" s="32">
        <f t="shared" si="8"/>
        <v>51.26727</v>
      </c>
      <c r="D64" s="32">
        <v>2.01618</v>
      </c>
      <c r="E64" s="32">
        <v>3.46843</v>
      </c>
      <c r="F64" s="32">
        <v>4.7150099999999995</v>
      </c>
      <c r="G64" s="32">
        <v>3.4427200000000004</v>
      </c>
      <c r="H64" s="32">
        <v>3.85967</v>
      </c>
      <c r="I64" s="32">
        <v>4.3707</v>
      </c>
      <c r="J64" s="32">
        <v>1.2194800000000001</v>
      </c>
      <c r="K64" s="32">
        <v>2.9615699999999996</v>
      </c>
      <c r="L64" s="32">
        <v>4.574409999999999</v>
      </c>
      <c r="M64" s="32">
        <v>1.7513100000000001</v>
      </c>
      <c r="N64" s="32">
        <v>2.30427</v>
      </c>
      <c r="O64" s="32">
        <v>16.58352</v>
      </c>
      <c r="P64" s="13"/>
      <c r="Q64" s="13"/>
    </row>
    <row r="65" spans="1:17" ht="12.75">
      <c r="A65" s="7"/>
      <c r="B65" s="9" t="s">
        <v>34</v>
      </c>
      <c r="C65" s="32">
        <f t="shared" si="8"/>
        <v>29815.724390000003</v>
      </c>
      <c r="D65" s="32">
        <v>1609.1482200000005</v>
      </c>
      <c r="E65" s="32">
        <v>1112.95908</v>
      </c>
      <c r="F65" s="32">
        <v>2662.074160000001</v>
      </c>
      <c r="G65" s="32">
        <v>3327.6463600000006</v>
      </c>
      <c r="H65" s="32">
        <v>3623.79236</v>
      </c>
      <c r="I65" s="32">
        <v>2613.090459999999</v>
      </c>
      <c r="J65" s="32">
        <v>1416.7391999999998</v>
      </c>
      <c r="K65" s="32">
        <v>1293.75928</v>
      </c>
      <c r="L65" s="32">
        <v>4796.0086599999995</v>
      </c>
      <c r="M65" s="32">
        <v>4192.589960000001</v>
      </c>
      <c r="N65" s="32">
        <v>1655.41253</v>
      </c>
      <c r="O65" s="32">
        <v>1512.5041200000003</v>
      </c>
      <c r="P65" s="13"/>
      <c r="Q65" s="13"/>
    </row>
    <row r="66" spans="1:17" ht="12.75">
      <c r="A66" s="7"/>
      <c r="B66" s="9" t="s">
        <v>43</v>
      </c>
      <c r="C66" s="32">
        <f t="shared" si="8"/>
        <v>19.752760000000002</v>
      </c>
      <c r="D66" s="32">
        <v>0.19281</v>
      </c>
      <c r="E66" s="32">
        <v>0.27867000000000003</v>
      </c>
      <c r="F66" s="32">
        <v>0.42003999999999997</v>
      </c>
      <c r="G66" s="32">
        <v>0.2768</v>
      </c>
      <c r="H66" s="32">
        <v>0.057730000000000004</v>
      </c>
      <c r="I66" s="32">
        <v>1.18</v>
      </c>
      <c r="J66" s="32">
        <v>0.025</v>
      </c>
      <c r="K66" s="32">
        <v>0.07975</v>
      </c>
      <c r="L66" s="32">
        <v>0.28676</v>
      </c>
      <c r="M66" s="32">
        <v>0.099</v>
      </c>
      <c r="N66" s="32">
        <v>15.792200000000001</v>
      </c>
      <c r="O66" s="32">
        <v>1.064</v>
      </c>
      <c r="P66" s="13"/>
      <c r="Q66" s="13"/>
    </row>
    <row r="67" spans="1:17" ht="12.75">
      <c r="A67" s="7"/>
      <c r="B67" s="9" t="s">
        <v>7</v>
      </c>
      <c r="C67" s="32">
        <f t="shared" si="8"/>
        <v>11180.769300000002</v>
      </c>
      <c r="D67" s="32">
        <v>1276.948</v>
      </c>
      <c r="E67" s="32">
        <v>1283.51</v>
      </c>
      <c r="F67" s="32">
        <v>953.84</v>
      </c>
      <c r="G67" s="32">
        <v>1095.622</v>
      </c>
      <c r="H67" s="32">
        <v>1966.116</v>
      </c>
      <c r="I67" s="32">
        <v>1601.5732999999998</v>
      </c>
      <c r="J67" s="32">
        <v>777.978</v>
      </c>
      <c r="K67" s="32">
        <v>1695.332</v>
      </c>
      <c r="L67" s="32">
        <v>476.95</v>
      </c>
      <c r="M67" s="32">
        <v>19.736</v>
      </c>
      <c r="N67" s="32">
        <v>33.164</v>
      </c>
      <c r="O67" s="32">
        <v>0</v>
      </c>
      <c r="P67" s="13"/>
      <c r="Q67" s="13"/>
    </row>
    <row r="68" spans="1:17" ht="12.75">
      <c r="A68" s="7"/>
      <c r="B68" s="9" t="s">
        <v>8</v>
      </c>
      <c r="C68" s="32">
        <f t="shared" si="8"/>
        <v>2598.96397</v>
      </c>
      <c r="D68" s="32">
        <v>126.58829</v>
      </c>
      <c r="E68" s="32">
        <v>236.09627000000003</v>
      </c>
      <c r="F68" s="32">
        <v>189.21456999999998</v>
      </c>
      <c r="G68" s="32">
        <v>236.58314</v>
      </c>
      <c r="H68" s="32">
        <v>198.77070999999995</v>
      </c>
      <c r="I68" s="32">
        <v>132.88585999999998</v>
      </c>
      <c r="J68" s="32">
        <v>262.88896</v>
      </c>
      <c r="K68" s="32">
        <v>189.98999999999998</v>
      </c>
      <c r="L68" s="32">
        <v>261.26986999999997</v>
      </c>
      <c r="M68" s="32">
        <v>253.57365000000001</v>
      </c>
      <c r="N68" s="32">
        <v>270.3232</v>
      </c>
      <c r="O68" s="32">
        <v>240.77945000000003</v>
      </c>
      <c r="P68" s="13"/>
      <c r="Q68" s="13"/>
    </row>
    <row r="69" spans="1:17" ht="12.75">
      <c r="A69" s="7"/>
      <c r="B69" s="9" t="s">
        <v>36</v>
      </c>
      <c r="C69" s="32">
        <f t="shared" si="8"/>
        <v>15606.606279999998</v>
      </c>
      <c r="D69" s="32">
        <v>1865.8781999999999</v>
      </c>
      <c r="E69" s="32">
        <v>891.2880300000002</v>
      </c>
      <c r="F69" s="32">
        <v>1107.75658</v>
      </c>
      <c r="G69" s="32">
        <v>1297.5774600000007</v>
      </c>
      <c r="H69" s="32">
        <v>1744.5478700000008</v>
      </c>
      <c r="I69" s="32">
        <v>1202.849050000001</v>
      </c>
      <c r="J69" s="32">
        <v>2062.758899999997</v>
      </c>
      <c r="K69" s="32">
        <v>1276.7494900000002</v>
      </c>
      <c r="L69" s="32">
        <v>1190.03736</v>
      </c>
      <c r="M69" s="32">
        <v>1425.2144700000001</v>
      </c>
      <c r="N69" s="32">
        <v>733.4283100000001</v>
      </c>
      <c r="O69" s="32">
        <v>808.5205599999995</v>
      </c>
      <c r="P69" s="13"/>
      <c r="Q69" s="13"/>
    </row>
    <row r="70" spans="1:17" ht="12.75">
      <c r="A70" s="7"/>
      <c r="B70" s="9" t="s">
        <v>5</v>
      </c>
      <c r="C70" s="32">
        <f t="shared" si="8"/>
        <v>4.75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4.75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13"/>
      <c r="Q70" s="13"/>
    </row>
    <row r="71" spans="1:17" ht="12.75">
      <c r="A71" s="7"/>
      <c r="B71" s="9" t="s">
        <v>40</v>
      </c>
      <c r="C71" s="32">
        <f t="shared" si="8"/>
        <v>5837.5001</v>
      </c>
      <c r="D71" s="32">
        <v>469.4165</v>
      </c>
      <c r="E71" s="32">
        <v>331.79</v>
      </c>
      <c r="F71" s="32">
        <v>660.2515999999999</v>
      </c>
      <c r="G71" s="32">
        <v>408.931</v>
      </c>
      <c r="H71" s="32">
        <v>391.271</v>
      </c>
      <c r="I71" s="32">
        <v>448.66</v>
      </c>
      <c r="J71" s="32">
        <v>549.56</v>
      </c>
      <c r="K71" s="32">
        <v>502.542</v>
      </c>
      <c r="L71" s="32">
        <v>306.982</v>
      </c>
      <c r="M71" s="32">
        <v>494.174</v>
      </c>
      <c r="N71" s="32">
        <v>673.202</v>
      </c>
      <c r="O71" s="32">
        <v>600.72</v>
      </c>
      <c r="P71" s="13"/>
      <c r="Q71" s="13"/>
    </row>
    <row r="72" spans="1:17" ht="12.75">
      <c r="A72" s="7"/>
      <c r="B72" s="9" t="s">
        <v>49</v>
      </c>
      <c r="C72" s="32">
        <f t="shared" si="8"/>
        <v>5250.01836</v>
      </c>
      <c r="D72" s="32">
        <v>0.41620999999999997</v>
      </c>
      <c r="E72" s="32">
        <v>0.39915</v>
      </c>
      <c r="F72" s="32">
        <v>2.35812</v>
      </c>
      <c r="G72" s="32">
        <v>1791.26512</v>
      </c>
      <c r="H72" s="32">
        <v>0</v>
      </c>
      <c r="I72" s="32">
        <v>0</v>
      </c>
      <c r="J72" s="32">
        <v>2065.5935</v>
      </c>
      <c r="K72" s="32">
        <v>0</v>
      </c>
      <c r="L72" s="32">
        <v>0</v>
      </c>
      <c r="M72" s="32">
        <v>1361.1158300000002</v>
      </c>
      <c r="N72" s="32">
        <v>0</v>
      </c>
      <c r="O72" s="32">
        <v>28.87043</v>
      </c>
      <c r="P72" s="13"/>
      <c r="Q72" s="13"/>
    </row>
    <row r="73" spans="1:17" ht="12.75">
      <c r="A73" s="7"/>
      <c r="B73" s="9" t="s">
        <v>53</v>
      </c>
      <c r="C73" s="32">
        <f t="shared" si="8"/>
        <v>1941.93755</v>
      </c>
      <c r="D73" s="32">
        <v>153.52141999999998</v>
      </c>
      <c r="E73" s="32">
        <v>220.14464</v>
      </c>
      <c r="F73" s="32">
        <v>191.20054000000002</v>
      </c>
      <c r="G73" s="32">
        <v>167.08908000000002</v>
      </c>
      <c r="H73" s="32">
        <v>187.71251999999998</v>
      </c>
      <c r="I73" s="32">
        <v>159.96719000000002</v>
      </c>
      <c r="J73" s="32">
        <v>138.25008000000003</v>
      </c>
      <c r="K73" s="32">
        <v>167.24787</v>
      </c>
      <c r="L73" s="32">
        <v>117.60428999999999</v>
      </c>
      <c r="M73" s="32">
        <v>117.37356999999999</v>
      </c>
      <c r="N73" s="32">
        <v>163.41903</v>
      </c>
      <c r="O73" s="32">
        <v>158.40732</v>
      </c>
      <c r="P73" s="13"/>
      <c r="Q73" s="13"/>
    </row>
    <row r="74" spans="1:17" ht="12.75">
      <c r="A74" s="7"/>
      <c r="B74" s="9" t="s">
        <v>52</v>
      </c>
      <c r="C74" s="32">
        <f t="shared" si="8"/>
        <v>3162.6373299999996</v>
      </c>
      <c r="D74" s="32">
        <v>233.21292000000003</v>
      </c>
      <c r="E74" s="32">
        <v>225.49543999999995</v>
      </c>
      <c r="F74" s="32">
        <v>209.26890999999998</v>
      </c>
      <c r="G74" s="32">
        <v>165.55036999999996</v>
      </c>
      <c r="H74" s="32">
        <v>404.61972999999983</v>
      </c>
      <c r="I74" s="32">
        <v>310.12215999999995</v>
      </c>
      <c r="J74" s="32">
        <v>324.62811000000005</v>
      </c>
      <c r="K74" s="32">
        <v>234.91366</v>
      </c>
      <c r="L74" s="32">
        <v>312.38034999999996</v>
      </c>
      <c r="M74" s="32">
        <v>348.28035</v>
      </c>
      <c r="N74" s="32">
        <v>237.58041000000003</v>
      </c>
      <c r="O74" s="32">
        <v>156.58491999999998</v>
      </c>
      <c r="P74" s="13"/>
      <c r="Q74" s="13"/>
    </row>
    <row r="75" spans="1:17" ht="12.75">
      <c r="A75" s="7"/>
      <c r="B75" s="9" t="s">
        <v>2</v>
      </c>
      <c r="C75" s="32">
        <f t="shared" si="8"/>
        <v>5735.515659999999</v>
      </c>
      <c r="D75" s="32">
        <v>477.5765200000001</v>
      </c>
      <c r="E75" s="32">
        <v>368.10677000000004</v>
      </c>
      <c r="F75" s="32">
        <v>483.83669000000003</v>
      </c>
      <c r="G75" s="32">
        <v>470.21933</v>
      </c>
      <c r="H75" s="32">
        <v>548.6651400000002</v>
      </c>
      <c r="I75" s="32">
        <v>508.89095</v>
      </c>
      <c r="J75" s="32">
        <v>701.2942899999999</v>
      </c>
      <c r="K75" s="32">
        <v>752.34118</v>
      </c>
      <c r="L75" s="32">
        <v>459.16018999999994</v>
      </c>
      <c r="M75" s="32">
        <v>207.78979999999999</v>
      </c>
      <c r="N75" s="32">
        <v>317.7588</v>
      </c>
      <c r="O75" s="32">
        <v>439.876</v>
      </c>
      <c r="P75" s="13"/>
      <c r="Q75" s="13"/>
    </row>
    <row r="76" spans="1:17" ht="12.75">
      <c r="A76" s="7"/>
      <c r="B76" s="9" t="s">
        <v>57</v>
      </c>
      <c r="C76" s="32">
        <f t="shared" si="8"/>
        <v>2816.0818200000003</v>
      </c>
      <c r="D76" s="32">
        <v>182.65056999999996</v>
      </c>
      <c r="E76" s="32">
        <v>231.46875000000003</v>
      </c>
      <c r="F76" s="32">
        <v>338.89831</v>
      </c>
      <c r="G76" s="32">
        <v>255.19653</v>
      </c>
      <c r="H76" s="32">
        <v>441.00979</v>
      </c>
      <c r="I76" s="32">
        <v>261.22325</v>
      </c>
      <c r="J76" s="32">
        <v>63.32343</v>
      </c>
      <c r="K76" s="32">
        <v>198.86216000000002</v>
      </c>
      <c r="L76" s="32">
        <v>306.18215</v>
      </c>
      <c r="M76" s="32">
        <v>206.12411999999998</v>
      </c>
      <c r="N76" s="32">
        <v>231.79207000000002</v>
      </c>
      <c r="O76" s="32">
        <v>99.35068999999999</v>
      </c>
      <c r="P76" s="13"/>
      <c r="Q76" s="13"/>
    </row>
    <row r="77" spans="1:17" ht="12.75">
      <c r="A77" s="7"/>
      <c r="B77" s="9" t="s">
        <v>3</v>
      </c>
      <c r="C77" s="32">
        <f t="shared" si="8"/>
        <v>144.20863</v>
      </c>
      <c r="D77" s="32">
        <v>0.0268</v>
      </c>
      <c r="E77" s="32">
        <v>12.78276</v>
      </c>
      <c r="F77" s="32">
        <v>0.005</v>
      </c>
      <c r="G77" s="32">
        <v>0.0104</v>
      </c>
      <c r="H77" s="32">
        <v>1.0896</v>
      </c>
      <c r="I77" s="32">
        <v>0.0225</v>
      </c>
      <c r="J77" s="32">
        <v>10.07</v>
      </c>
      <c r="K77" s="32">
        <v>54.58616000000001</v>
      </c>
      <c r="L77" s="32">
        <v>3.43758</v>
      </c>
      <c r="M77" s="32">
        <v>9.20499</v>
      </c>
      <c r="N77" s="32">
        <v>52.97284</v>
      </c>
      <c r="O77" s="32">
        <v>0</v>
      </c>
      <c r="P77" s="13"/>
      <c r="Q77" s="13"/>
    </row>
    <row r="78" spans="1:17" ht="12.75">
      <c r="A78" s="7"/>
      <c r="B78" s="9" t="s">
        <v>15</v>
      </c>
      <c r="C78" s="32">
        <f t="shared" si="8"/>
        <v>67037.62533000001</v>
      </c>
      <c r="D78" s="32">
        <v>6660.314580000002</v>
      </c>
      <c r="E78" s="32">
        <v>8000.790050000006</v>
      </c>
      <c r="F78" s="32">
        <v>9477.317230000008</v>
      </c>
      <c r="G78" s="32">
        <v>5055.751210000001</v>
      </c>
      <c r="H78" s="32">
        <v>5955.5159900000035</v>
      </c>
      <c r="I78" s="32">
        <v>5465.939100000003</v>
      </c>
      <c r="J78" s="32">
        <v>4481.034529999999</v>
      </c>
      <c r="K78" s="32">
        <v>4180.948350000001</v>
      </c>
      <c r="L78" s="32">
        <v>3618.991309999999</v>
      </c>
      <c r="M78" s="32">
        <v>4277.399500000002</v>
      </c>
      <c r="N78" s="32">
        <v>4320.395650000001</v>
      </c>
      <c r="O78" s="32">
        <v>5543.227829999999</v>
      </c>
      <c r="P78" s="13"/>
      <c r="Q78" s="13"/>
    </row>
    <row r="79" spans="1:17" ht="12.75">
      <c r="A79" s="7"/>
      <c r="B79" s="1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13"/>
      <c r="Q79" s="13"/>
    </row>
    <row r="80" spans="1:17" ht="12.75">
      <c r="A80" s="7"/>
      <c r="B80" s="17" t="s">
        <v>9</v>
      </c>
      <c r="C80" s="28">
        <f>SUM(D80:O80)</f>
        <v>399286.5899800001</v>
      </c>
      <c r="D80" s="28">
        <f>SUM(D81:D96)</f>
        <v>28369.502040000007</v>
      </c>
      <c r="E80" s="28">
        <f aca="true" t="shared" si="9" ref="E80:O80">SUM(E81:E96)</f>
        <v>26610.958920000005</v>
      </c>
      <c r="F80" s="28">
        <f t="shared" si="9"/>
        <v>33494.70614000002</v>
      </c>
      <c r="G80" s="28">
        <f t="shared" si="9"/>
        <v>30831.424240000004</v>
      </c>
      <c r="H80" s="28">
        <f t="shared" si="9"/>
        <v>31812.48408</v>
      </c>
      <c r="I80" s="28">
        <f t="shared" si="9"/>
        <v>33904.02984</v>
      </c>
      <c r="J80" s="28">
        <f t="shared" si="9"/>
        <v>35253.41223</v>
      </c>
      <c r="K80" s="28">
        <f t="shared" si="9"/>
        <v>37983.97980999999</v>
      </c>
      <c r="L80" s="28">
        <f t="shared" si="9"/>
        <v>32813.333900000005</v>
      </c>
      <c r="M80" s="28">
        <f t="shared" si="9"/>
        <v>36944.198260000005</v>
      </c>
      <c r="N80" s="28">
        <f t="shared" si="9"/>
        <v>35376.65430999998</v>
      </c>
      <c r="O80" s="28">
        <f t="shared" si="9"/>
        <v>35891.90620999998</v>
      </c>
      <c r="P80" s="13"/>
      <c r="Q80" s="13"/>
    </row>
    <row r="81" spans="1:17" ht="12.75">
      <c r="A81" s="7"/>
      <c r="B81" s="9" t="s">
        <v>38</v>
      </c>
      <c r="C81" s="32">
        <f aca="true" t="shared" si="10" ref="C81:C96">SUM(D81:O81)</f>
        <v>14.36625</v>
      </c>
      <c r="D81" s="32">
        <v>0</v>
      </c>
      <c r="E81" s="32">
        <v>0</v>
      </c>
      <c r="F81" s="32">
        <v>5.79375</v>
      </c>
      <c r="G81" s="32">
        <v>0</v>
      </c>
      <c r="H81" s="32">
        <v>8.5725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13"/>
      <c r="Q81" s="13"/>
    </row>
    <row r="82" spans="1:17" ht="12.75">
      <c r="A82" s="7"/>
      <c r="B82" s="9" t="s">
        <v>35</v>
      </c>
      <c r="C82" s="32">
        <f t="shared" si="10"/>
        <v>1967.6491500000004</v>
      </c>
      <c r="D82" s="32">
        <v>150.16267999999988</v>
      </c>
      <c r="E82" s="32">
        <v>135.25382999999997</v>
      </c>
      <c r="F82" s="32">
        <v>157.06561000000002</v>
      </c>
      <c r="G82" s="32">
        <v>137.98715999999993</v>
      </c>
      <c r="H82" s="32">
        <v>162.84105999999994</v>
      </c>
      <c r="I82" s="32">
        <v>183.79593000000006</v>
      </c>
      <c r="J82" s="32">
        <v>197.02547999999993</v>
      </c>
      <c r="K82" s="32">
        <v>202.55295000000015</v>
      </c>
      <c r="L82" s="32">
        <v>178.6521400000001</v>
      </c>
      <c r="M82" s="32">
        <v>182.30792000000017</v>
      </c>
      <c r="N82" s="32">
        <v>153.63283000000004</v>
      </c>
      <c r="O82" s="32">
        <v>126.37156</v>
      </c>
      <c r="P82" s="13"/>
      <c r="Q82" s="13"/>
    </row>
    <row r="83" spans="1:17" ht="12.75">
      <c r="A83" s="7"/>
      <c r="B83" s="9" t="s">
        <v>50</v>
      </c>
      <c r="C83" s="32">
        <f t="shared" si="10"/>
        <v>14627.40173</v>
      </c>
      <c r="D83" s="32">
        <v>1075.82183</v>
      </c>
      <c r="E83" s="32">
        <v>812.9230600000001</v>
      </c>
      <c r="F83" s="32">
        <v>1255.34743</v>
      </c>
      <c r="G83" s="32">
        <v>1142.2040699999995</v>
      </c>
      <c r="H83" s="32">
        <v>905.0338199999999</v>
      </c>
      <c r="I83" s="32">
        <v>1270.7169000000001</v>
      </c>
      <c r="J83" s="32">
        <v>1175.7025399999998</v>
      </c>
      <c r="K83" s="32">
        <v>1289.8895000000002</v>
      </c>
      <c r="L83" s="32">
        <v>1350.7575700000002</v>
      </c>
      <c r="M83" s="32">
        <v>1415.4566200000002</v>
      </c>
      <c r="N83" s="32">
        <v>1757.9104200000004</v>
      </c>
      <c r="O83" s="32">
        <v>1175.63797</v>
      </c>
      <c r="P83" s="13"/>
      <c r="Q83" s="13"/>
    </row>
    <row r="84" spans="1:17" ht="12.75">
      <c r="A84" s="7"/>
      <c r="B84" s="9" t="s">
        <v>39</v>
      </c>
      <c r="C84" s="32">
        <f t="shared" si="10"/>
        <v>37.966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27.366</v>
      </c>
      <c r="L84" s="32">
        <v>0</v>
      </c>
      <c r="M84" s="32">
        <v>0</v>
      </c>
      <c r="N84" s="32">
        <v>0</v>
      </c>
      <c r="O84" s="32">
        <v>10.6</v>
      </c>
      <c r="P84" s="13"/>
      <c r="Q84" s="13"/>
    </row>
    <row r="85" spans="1:17" ht="12.75">
      <c r="A85" s="7"/>
      <c r="B85" s="9" t="s">
        <v>1</v>
      </c>
      <c r="C85" s="32">
        <f t="shared" si="10"/>
        <v>150799.95603</v>
      </c>
      <c r="D85" s="32">
        <v>10266.349870000005</v>
      </c>
      <c r="E85" s="32">
        <v>10618.899770000004</v>
      </c>
      <c r="F85" s="32">
        <v>12633.413270000012</v>
      </c>
      <c r="G85" s="32">
        <v>12642.36536</v>
      </c>
      <c r="H85" s="32">
        <v>12594.527299999992</v>
      </c>
      <c r="I85" s="32">
        <v>12496.383389999997</v>
      </c>
      <c r="J85" s="32">
        <v>13627.163990000003</v>
      </c>
      <c r="K85" s="32">
        <v>13999.028809999987</v>
      </c>
      <c r="L85" s="32">
        <v>9604.986580000003</v>
      </c>
      <c r="M85" s="32">
        <v>13401.878720000004</v>
      </c>
      <c r="N85" s="32">
        <v>13903.200269999994</v>
      </c>
      <c r="O85" s="32">
        <v>15011.758699999995</v>
      </c>
      <c r="P85" s="13"/>
      <c r="Q85" s="13"/>
    </row>
    <row r="86" spans="1:17" ht="12.75">
      <c r="A86" s="7"/>
      <c r="B86" s="9" t="s">
        <v>56</v>
      </c>
      <c r="C86" s="32">
        <f t="shared" si="10"/>
        <v>0.57</v>
      </c>
      <c r="D86" s="32">
        <v>0</v>
      </c>
      <c r="E86" s="32">
        <v>0</v>
      </c>
      <c r="F86" s="32">
        <v>0.57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13"/>
      <c r="Q86" s="13"/>
    </row>
    <row r="87" spans="1:17" ht="12.75">
      <c r="A87" s="7"/>
      <c r="B87" s="9" t="s">
        <v>34</v>
      </c>
      <c r="C87" s="32">
        <f t="shared" si="10"/>
        <v>28078.223449999998</v>
      </c>
      <c r="D87" s="32">
        <v>1191.6250400000001</v>
      </c>
      <c r="E87" s="32">
        <v>1174.9581899999998</v>
      </c>
      <c r="F87" s="32">
        <v>3097.7404999999994</v>
      </c>
      <c r="G87" s="32">
        <v>2786.11578</v>
      </c>
      <c r="H87" s="32">
        <v>2641.49338</v>
      </c>
      <c r="I87" s="32">
        <v>2541.90841</v>
      </c>
      <c r="J87" s="32">
        <v>1510.7000399999997</v>
      </c>
      <c r="K87" s="32">
        <v>3337.92023</v>
      </c>
      <c r="L87" s="32">
        <v>3832.1303599999997</v>
      </c>
      <c r="M87" s="32">
        <v>3452.2288599999997</v>
      </c>
      <c r="N87" s="32">
        <v>1195.51326</v>
      </c>
      <c r="O87" s="32">
        <v>1315.8893999999998</v>
      </c>
      <c r="P87" s="13"/>
      <c r="Q87" s="13"/>
    </row>
    <row r="88" spans="1:17" ht="12.75">
      <c r="A88" s="7"/>
      <c r="B88" s="9" t="s">
        <v>43</v>
      </c>
      <c r="C88" s="32">
        <f t="shared" si="10"/>
        <v>1.7243</v>
      </c>
      <c r="D88" s="32">
        <v>0</v>
      </c>
      <c r="E88" s="32">
        <v>0</v>
      </c>
      <c r="F88" s="32">
        <v>0</v>
      </c>
      <c r="G88" s="32">
        <v>0.033</v>
      </c>
      <c r="H88" s="32">
        <v>1.6913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13"/>
      <c r="Q88" s="13"/>
    </row>
    <row r="89" spans="1:17" ht="12.75">
      <c r="A89" s="7"/>
      <c r="B89" s="9" t="s">
        <v>8</v>
      </c>
      <c r="C89" s="32">
        <f t="shared" si="10"/>
        <v>222.8802</v>
      </c>
      <c r="D89" s="32">
        <v>0</v>
      </c>
      <c r="E89" s="32">
        <v>0</v>
      </c>
      <c r="F89" s="32">
        <v>0</v>
      </c>
      <c r="G89" s="32">
        <v>74.1888</v>
      </c>
      <c r="H89" s="32">
        <v>75.1824</v>
      </c>
      <c r="I89" s="32">
        <v>72.864</v>
      </c>
      <c r="J89" s="32">
        <v>0</v>
      </c>
      <c r="K89" s="32">
        <v>0</v>
      </c>
      <c r="L89" s="32">
        <v>0.645</v>
      </c>
      <c r="M89" s="32">
        <v>0</v>
      </c>
      <c r="N89" s="32">
        <v>0</v>
      </c>
      <c r="O89" s="32">
        <v>0</v>
      </c>
      <c r="P89" s="13"/>
      <c r="Q89" s="13"/>
    </row>
    <row r="90" spans="1:17" ht="12.75">
      <c r="A90" s="7"/>
      <c r="B90" s="9" t="s">
        <v>36</v>
      </c>
      <c r="C90" s="32">
        <f t="shared" si="10"/>
        <v>3377.043599999999</v>
      </c>
      <c r="D90" s="32">
        <v>449.37727</v>
      </c>
      <c r="E90" s="32">
        <v>126.77482</v>
      </c>
      <c r="F90" s="32">
        <v>290.68545</v>
      </c>
      <c r="G90" s="32">
        <v>288.79587</v>
      </c>
      <c r="H90" s="32">
        <v>87.28337</v>
      </c>
      <c r="I90" s="32">
        <v>216.64216</v>
      </c>
      <c r="J90" s="32">
        <v>523.7691599999999</v>
      </c>
      <c r="K90" s="32">
        <v>448.55058999999994</v>
      </c>
      <c r="L90" s="32">
        <v>179.69289</v>
      </c>
      <c r="M90" s="32">
        <v>309.97437</v>
      </c>
      <c r="N90" s="32">
        <v>242.47000000000003</v>
      </c>
      <c r="O90" s="32">
        <v>213.02765</v>
      </c>
      <c r="P90" s="13"/>
      <c r="Q90" s="13"/>
    </row>
    <row r="91" spans="1:17" ht="12.75">
      <c r="A91" s="7"/>
      <c r="B91" s="9" t="s">
        <v>5</v>
      </c>
      <c r="C91" s="32">
        <f t="shared" si="10"/>
        <v>15.2</v>
      </c>
      <c r="D91" s="32">
        <v>0</v>
      </c>
      <c r="E91" s="32">
        <v>0</v>
      </c>
      <c r="F91" s="32">
        <v>0</v>
      </c>
      <c r="G91" s="32">
        <v>0</v>
      </c>
      <c r="H91" s="32">
        <v>10.2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5</v>
      </c>
      <c r="P91" s="13"/>
      <c r="Q91" s="13"/>
    </row>
    <row r="92" spans="1:17" ht="12.75">
      <c r="A92" s="7"/>
      <c r="B92" s="9" t="s">
        <v>40</v>
      </c>
      <c r="C92" s="32">
        <f t="shared" si="10"/>
        <v>8469.16228</v>
      </c>
      <c r="D92" s="32">
        <v>658.0198</v>
      </c>
      <c r="E92" s="32">
        <v>945.4728</v>
      </c>
      <c r="F92" s="32">
        <v>895.19159</v>
      </c>
      <c r="G92" s="32">
        <v>553.9604</v>
      </c>
      <c r="H92" s="32">
        <v>521.1199</v>
      </c>
      <c r="I92" s="32">
        <v>764.6301399999999</v>
      </c>
      <c r="J92" s="32">
        <v>589.229</v>
      </c>
      <c r="K92" s="32">
        <v>639.7063999999999</v>
      </c>
      <c r="L92" s="32">
        <v>534.62878</v>
      </c>
      <c r="M92" s="32">
        <v>978.09716</v>
      </c>
      <c r="N92" s="32">
        <v>521.76645</v>
      </c>
      <c r="O92" s="32">
        <v>867.3398599999998</v>
      </c>
      <c r="P92" s="13"/>
      <c r="Q92" s="13"/>
    </row>
    <row r="93" spans="1:17" ht="12.75">
      <c r="A93" s="7"/>
      <c r="B93" s="19" t="s">
        <v>52</v>
      </c>
      <c r="C93" s="32">
        <f t="shared" si="10"/>
        <v>3093.04773</v>
      </c>
      <c r="D93" s="32">
        <v>175.55674</v>
      </c>
      <c r="E93" s="32">
        <v>212.88623</v>
      </c>
      <c r="F93" s="32">
        <v>198.06013000000004</v>
      </c>
      <c r="G93" s="32">
        <v>123.63838</v>
      </c>
      <c r="H93" s="32">
        <v>395.98283999999995</v>
      </c>
      <c r="I93" s="32">
        <v>151.46648000000002</v>
      </c>
      <c r="J93" s="32">
        <v>264.52601</v>
      </c>
      <c r="K93" s="32">
        <v>438.15205999999995</v>
      </c>
      <c r="L93" s="32">
        <v>236.37169</v>
      </c>
      <c r="M93" s="32">
        <v>408.33613</v>
      </c>
      <c r="N93" s="32">
        <v>229.04333</v>
      </c>
      <c r="O93" s="32">
        <v>259.02771</v>
      </c>
      <c r="P93" s="13"/>
      <c r="Q93" s="13"/>
    </row>
    <row r="94" spans="1:17" ht="12.75">
      <c r="A94" s="7"/>
      <c r="B94" s="9" t="s">
        <v>2</v>
      </c>
      <c r="C94" s="32">
        <f t="shared" si="10"/>
        <v>136245.20244</v>
      </c>
      <c r="D94" s="32">
        <v>10088.076139999997</v>
      </c>
      <c r="E94" s="32">
        <v>8710.056289999999</v>
      </c>
      <c r="F94" s="32">
        <v>10598.32428</v>
      </c>
      <c r="G94" s="32">
        <v>9763.696770000004</v>
      </c>
      <c r="H94" s="32">
        <v>9951.750309999998</v>
      </c>
      <c r="I94" s="32">
        <v>11793.97332</v>
      </c>
      <c r="J94" s="32">
        <v>12845.81709</v>
      </c>
      <c r="K94" s="32">
        <v>12292.957259999997</v>
      </c>
      <c r="L94" s="32">
        <v>12691.279180000005</v>
      </c>
      <c r="M94" s="32">
        <v>12282.990539999997</v>
      </c>
      <c r="N94" s="32">
        <v>12379.54474999999</v>
      </c>
      <c r="O94" s="32">
        <v>12846.73650999999</v>
      </c>
      <c r="P94" s="13"/>
      <c r="Q94" s="13"/>
    </row>
    <row r="95" spans="1:17" ht="12.75">
      <c r="A95" s="7"/>
      <c r="B95" s="9" t="s">
        <v>57</v>
      </c>
      <c r="C95" s="32">
        <f t="shared" si="10"/>
        <v>2458.61168</v>
      </c>
      <c r="D95" s="32">
        <v>202.19871000000003</v>
      </c>
      <c r="E95" s="32">
        <v>133.12731999999997</v>
      </c>
      <c r="F95" s="32">
        <v>110.28089999999999</v>
      </c>
      <c r="G95" s="32">
        <v>205.58104999999998</v>
      </c>
      <c r="H95" s="32">
        <v>189.85702</v>
      </c>
      <c r="I95" s="32">
        <v>200.85204000000002</v>
      </c>
      <c r="J95" s="32">
        <v>136.52891999999997</v>
      </c>
      <c r="K95" s="32">
        <v>373.04389</v>
      </c>
      <c r="L95" s="32">
        <v>208.50925</v>
      </c>
      <c r="M95" s="32">
        <v>236.5788</v>
      </c>
      <c r="N95" s="32">
        <v>292.40211</v>
      </c>
      <c r="O95" s="32">
        <v>169.65167000000002</v>
      </c>
      <c r="P95" s="13"/>
      <c r="Q95" s="13"/>
    </row>
    <row r="96" spans="1:17" ht="12.75">
      <c r="A96" s="7"/>
      <c r="B96" s="9" t="s">
        <v>15</v>
      </c>
      <c r="C96" s="32">
        <f t="shared" si="10"/>
        <v>49877.58514</v>
      </c>
      <c r="D96" s="32">
        <v>4112.313960000002</v>
      </c>
      <c r="E96" s="32">
        <v>3740.6066100000007</v>
      </c>
      <c r="F96" s="32">
        <v>4252.233230000004</v>
      </c>
      <c r="G96" s="32">
        <v>3112.8576</v>
      </c>
      <c r="H96" s="32">
        <v>4266.948880000004</v>
      </c>
      <c r="I96" s="32">
        <v>4210.797070000001</v>
      </c>
      <c r="J96" s="32">
        <v>4382.95</v>
      </c>
      <c r="K96" s="32">
        <v>4934.812120000002</v>
      </c>
      <c r="L96" s="32">
        <v>3995.680459999998</v>
      </c>
      <c r="M96" s="32">
        <v>4276.349140000001</v>
      </c>
      <c r="N96" s="32">
        <v>4701.170889999994</v>
      </c>
      <c r="O96" s="32">
        <v>3890.865180000001</v>
      </c>
      <c r="P96" s="13"/>
      <c r="Q96" s="13"/>
    </row>
    <row r="97" spans="1:17" ht="12.75">
      <c r="A97" s="7"/>
      <c r="B97" s="9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3"/>
      <c r="Q97" s="13"/>
    </row>
    <row r="98" spans="1:17" ht="12.75">
      <c r="A98" s="7"/>
      <c r="B98" s="17" t="s">
        <v>10</v>
      </c>
      <c r="C98" s="28">
        <f>SUM(D98:O98)</f>
        <v>150609.31159999996</v>
      </c>
      <c r="D98" s="28">
        <f>SUM(D99:D112)</f>
        <v>13377.472059999993</v>
      </c>
      <c r="E98" s="28">
        <f aca="true" t="shared" si="11" ref="E98:O98">SUM(E99:E112)</f>
        <v>12053.193600000006</v>
      </c>
      <c r="F98" s="28">
        <f t="shared" si="11"/>
        <v>15567.930600000002</v>
      </c>
      <c r="G98" s="28">
        <f t="shared" si="11"/>
        <v>12175.062099999992</v>
      </c>
      <c r="H98" s="28">
        <f t="shared" si="11"/>
        <v>12713.775099999992</v>
      </c>
      <c r="I98" s="28">
        <f t="shared" si="11"/>
        <v>15978.602509999997</v>
      </c>
      <c r="J98" s="28">
        <f t="shared" si="11"/>
        <v>12616.24547</v>
      </c>
      <c r="K98" s="28">
        <f t="shared" si="11"/>
        <v>13305.089809999998</v>
      </c>
      <c r="L98" s="28">
        <f t="shared" si="11"/>
        <v>10258.4736</v>
      </c>
      <c r="M98" s="28">
        <f t="shared" si="11"/>
        <v>11660.262730000002</v>
      </c>
      <c r="N98" s="28">
        <f t="shared" si="11"/>
        <v>11431.345720000003</v>
      </c>
      <c r="O98" s="28">
        <f t="shared" si="11"/>
        <v>9471.858300000004</v>
      </c>
      <c r="P98" s="13"/>
      <c r="Q98" s="13"/>
    </row>
    <row r="99" spans="1:17" ht="12.75">
      <c r="A99" s="7"/>
      <c r="B99" s="9" t="s">
        <v>50</v>
      </c>
      <c r="C99" s="32">
        <f aca="true" t="shared" si="12" ref="C99:C112">SUM(D99:O99)</f>
        <v>405.90792000000005</v>
      </c>
      <c r="D99" s="32">
        <v>405.90792000000005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13"/>
      <c r="Q99" s="13"/>
    </row>
    <row r="100" spans="1:17" ht="12.75">
      <c r="A100" s="7"/>
      <c r="B100" s="9" t="s">
        <v>39</v>
      </c>
      <c r="C100" s="32">
        <f t="shared" si="12"/>
        <v>562.0659599999999</v>
      </c>
      <c r="D100" s="32">
        <v>0</v>
      </c>
      <c r="E100" s="32">
        <v>0</v>
      </c>
      <c r="F100" s="32">
        <v>0</v>
      </c>
      <c r="G100" s="32">
        <v>129.98018</v>
      </c>
      <c r="H100" s="32">
        <v>0</v>
      </c>
      <c r="I100" s="32">
        <v>133.1094</v>
      </c>
      <c r="J100" s="32">
        <v>175.10932</v>
      </c>
      <c r="K100" s="32">
        <v>0</v>
      </c>
      <c r="L100" s="32">
        <v>52.684309999999996</v>
      </c>
      <c r="M100" s="32">
        <v>0</v>
      </c>
      <c r="N100" s="32">
        <v>71.18275</v>
      </c>
      <c r="O100" s="32">
        <v>0</v>
      </c>
      <c r="P100" s="13"/>
      <c r="Q100" s="13"/>
    </row>
    <row r="101" spans="1:17" ht="12.75">
      <c r="A101" s="7"/>
      <c r="B101" s="9" t="s">
        <v>1</v>
      </c>
      <c r="C101" s="32">
        <f t="shared" si="12"/>
        <v>38905.612669999995</v>
      </c>
      <c r="D101" s="32">
        <v>2951.978119999999</v>
      </c>
      <c r="E101" s="32">
        <v>3246.0378299999998</v>
      </c>
      <c r="F101" s="32">
        <v>3555.951170000001</v>
      </c>
      <c r="G101" s="32">
        <v>1687.6082800000001</v>
      </c>
      <c r="H101" s="32">
        <v>2164.490890000001</v>
      </c>
      <c r="I101" s="32">
        <v>4048.698239999999</v>
      </c>
      <c r="J101" s="32">
        <v>2848.9012099999995</v>
      </c>
      <c r="K101" s="32">
        <v>3226.3622399999986</v>
      </c>
      <c r="L101" s="32">
        <v>2912.38228</v>
      </c>
      <c r="M101" s="32">
        <v>4337.53151</v>
      </c>
      <c r="N101" s="32">
        <v>4531.70918</v>
      </c>
      <c r="O101" s="32">
        <v>3393.9617200000007</v>
      </c>
      <c r="P101" s="13"/>
      <c r="Q101" s="13"/>
    </row>
    <row r="102" spans="1:17" ht="12.75">
      <c r="A102" s="7"/>
      <c r="B102" s="9" t="s">
        <v>56</v>
      </c>
      <c r="C102" s="32">
        <f t="shared" si="12"/>
        <v>9.018600000000001</v>
      </c>
      <c r="D102" s="32">
        <v>0</v>
      </c>
      <c r="E102" s="32">
        <v>0</v>
      </c>
      <c r="F102" s="32">
        <v>4.247</v>
      </c>
      <c r="G102" s="32">
        <v>0</v>
      </c>
      <c r="H102" s="32">
        <v>0</v>
      </c>
      <c r="I102" s="32">
        <v>0</v>
      </c>
      <c r="J102" s="32">
        <v>0</v>
      </c>
      <c r="K102" s="32">
        <v>3.172</v>
      </c>
      <c r="L102" s="32">
        <v>0</v>
      </c>
      <c r="M102" s="32">
        <v>0</v>
      </c>
      <c r="N102" s="32">
        <v>1.5996</v>
      </c>
      <c r="O102" s="32">
        <v>0</v>
      </c>
      <c r="P102" s="13"/>
      <c r="Q102" s="13"/>
    </row>
    <row r="103" spans="1:17" ht="12.75">
      <c r="A103" s="7"/>
      <c r="B103" s="9" t="s">
        <v>34</v>
      </c>
      <c r="C103" s="32">
        <f t="shared" si="12"/>
        <v>5672.809140000001</v>
      </c>
      <c r="D103" s="32">
        <v>114.80942999999999</v>
      </c>
      <c r="E103" s="32">
        <v>279.47017000000005</v>
      </c>
      <c r="F103" s="32">
        <v>588.0803700000001</v>
      </c>
      <c r="G103" s="32">
        <v>390.51951</v>
      </c>
      <c r="H103" s="32">
        <v>543.116</v>
      </c>
      <c r="I103" s="32">
        <v>926.6041000000004</v>
      </c>
      <c r="J103" s="32">
        <v>1016.7202000000002</v>
      </c>
      <c r="K103" s="32">
        <v>835.8858600000001</v>
      </c>
      <c r="L103" s="32">
        <v>524.403</v>
      </c>
      <c r="M103" s="32">
        <v>308.78355</v>
      </c>
      <c r="N103" s="32">
        <v>144.41695</v>
      </c>
      <c r="O103" s="32">
        <v>0</v>
      </c>
      <c r="P103" s="13"/>
      <c r="Q103" s="13"/>
    </row>
    <row r="104" spans="1:17" ht="12.75">
      <c r="A104" s="7"/>
      <c r="B104" s="9" t="s">
        <v>43</v>
      </c>
      <c r="C104" s="32">
        <f t="shared" si="12"/>
        <v>32.461600000000004</v>
      </c>
      <c r="D104" s="32">
        <v>0</v>
      </c>
      <c r="E104" s="32">
        <v>0</v>
      </c>
      <c r="F104" s="32">
        <v>0</v>
      </c>
      <c r="G104" s="32">
        <v>0</v>
      </c>
      <c r="H104" s="32">
        <v>3.3184</v>
      </c>
      <c r="I104" s="32">
        <v>6.4838000000000005</v>
      </c>
      <c r="J104" s="32">
        <v>6.847600000000001</v>
      </c>
      <c r="K104" s="32">
        <v>0</v>
      </c>
      <c r="L104" s="32">
        <v>0</v>
      </c>
      <c r="M104" s="32">
        <v>12.32</v>
      </c>
      <c r="N104" s="32">
        <v>0</v>
      </c>
      <c r="O104" s="32">
        <v>3.4918</v>
      </c>
      <c r="P104" s="13"/>
      <c r="Q104" s="13"/>
    </row>
    <row r="105" spans="1:17" ht="12.75">
      <c r="A105" s="7"/>
      <c r="B105" s="9" t="s">
        <v>7</v>
      </c>
      <c r="C105" s="32">
        <f t="shared" si="12"/>
        <v>158.52519999999998</v>
      </c>
      <c r="D105" s="32">
        <v>158.52519999999998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13"/>
      <c r="Q105" s="13"/>
    </row>
    <row r="106" spans="1:17" ht="12.75">
      <c r="A106" s="7"/>
      <c r="B106" s="9" t="s">
        <v>36</v>
      </c>
      <c r="C106" s="32">
        <f t="shared" si="12"/>
        <v>28109.570639999984</v>
      </c>
      <c r="D106" s="32">
        <v>3443.6985799999975</v>
      </c>
      <c r="E106" s="32">
        <v>2708.6877200000035</v>
      </c>
      <c r="F106" s="32">
        <v>4006.7524899999985</v>
      </c>
      <c r="G106" s="32">
        <v>3444.7031199999938</v>
      </c>
      <c r="H106" s="32">
        <v>3568.2724099999896</v>
      </c>
      <c r="I106" s="32">
        <v>3958.111629999995</v>
      </c>
      <c r="J106" s="32">
        <v>2396.7094900000006</v>
      </c>
      <c r="K106" s="32">
        <v>1645.6940300000028</v>
      </c>
      <c r="L106" s="32">
        <v>609.3614800000003</v>
      </c>
      <c r="M106" s="32">
        <v>1008.0299100000002</v>
      </c>
      <c r="N106" s="32">
        <v>661.3888200000005</v>
      </c>
      <c r="O106" s="32">
        <v>658.1609600000002</v>
      </c>
      <c r="P106" s="13"/>
      <c r="Q106" s="13"/>
    </row>
    <row r="107" spans="1:17" ht="12.75">
      <c r="A107" s="7"/>
      <c r="B107" s="9" t="s">
        <v>40</v>
      </c>
      <c r="C107" s="32">
        <f t="shared" si="12"/>
        <v>3373.5677500000006</v>
      </c>
      <c r="D107" s="32">
        <v>449.15119999999985</v>
      </c>
      <c r="E107" s="32">
        <v>322.27832</v>
      </c>
      <c r="F107" s="32">
        <v>259.96888</v>
      </c>
      <c r="G107" s="32">
        <v>245.35084</v>
      </c>
      <c r="H107" s="32">
        <v>201.22084000000004</v>
      </c>
      <c r="I107" s="32">
        <v>507.9178799999999</v>
      </c>
      <c r="J107" s="32">
        <v>287.993</v>
      </c>
      <c r="K107" s="32">
        <v>277.72887999999995</v>
      </c>
      <c r="L107" s="32">
        <v>233.00208000000003</v>
      </c>
      <c r="M107" s="32">
        <v>162.79162999999997</v>
      </c>
      <c r="N107" s="32">
        <v>148.085</v>
      </c>
      <c r="O107" s="32">
        <v>278.0792</v>
      </c>
      <c r="P107" s="13"/>
      <c r="Q107" s="13"/>
    </row>
    <row r="108" spans="1:17" ht="12.75">
      <c r="A108" s="7"/>
      <c r="B108" s="9" t="s">
        <v>53</v>
      </c>
      <c r="C108" s="32">
        <f t="shared" si="12"/>
        <v>1274.1374600000001</v>
      </c>
      <c r="D108" s="32">
        <v>50.84799</v>
      </c>
      <c r="E108" s="32">
        <v>172.99110000000002</v>
      </c>
      <c r="F108" s="32">
        <v>162.35303</v>
      </c>
      <c r="G108" s="32">
        <v>80.61963</v>
      </c>
      <c r="H108" s="32">
        <v>140.0935</v>
      </c>
      <c r="I108" s="32">
        <v>158.15896</v>
      </c>
      <c r="J108" s="32">
        <v>116.16113999999999</v>
      </c>
      <c r="K108" s="32">
        <v>72.30933</v>
      </c>
      <c r="L108" s="32">
        <v>78.91255999999998</v>
      </c>
      <c r="M108" s="32">
        <v>71.19287000000001</v>
      </c>
      <c r="N108" s="32">
        <v>114.94227</v>
      </c>
      <c r="O108" s="32">
        <v>55.555080000000004</v>
      </c>
      <c r="P108" s="13"/>
      <c r="Q108" s="13"/>
    </row>
    <row r="109" spans="1:17" ht="12.75">
      <c r="A109" s="7"/>
      <c r="B109" s="9" t="s">
        <v>52</v>
      </c>
      <c r="C109" s="32">
        <f t="shared" si="12"/>
        <v>5583.815569999999</v>
      </c>
      <c r="D109" s="32">
        <v>520.2783699999998</v>
      </c>
      <c r="E109" s="32">
        <v>367.60118</v>
      </c>
      <c r="F109" s="32">
        <v>572.85932</v>
      </c>
      <c r="G109" s="32">
        <v>446.7225</v>
      </c>
      <c r="H109" s="32">
        <v>403.8436699999999</v>
      </c>
      <c r="I109" s="32">
        <v>810.0135100000002</v>
      </c>
      <c r="J109" s="32">
        <v>208.49734</v>
      </c>
      <c r="K109" s="32">
        <v>632.8451399999999</v>
      </c>
      <c r="L109" s="32">
        <v>597.7270399999998</v>
      </c>
      <c r="M109" s="32">
        <v>227.69921000000002</v>
      </c>
      <c r="N109" s="32">
        <v>569.3282099999999</v>
      </c>
      <c r="O109" s="32">
        <v>226.40007999999997</v>
      </c>
      <c r="P109" s="13"/>
      <c r="Q109" s="13"/>
    </row>
    <row r="110" spans="1:17" ht="12.75">
      <c r="A110" s="7"/>
      <c r="B110" s="9" t="s">
        <v>2</v>
      </c>
      <c r="C110" s="32">
        <f t="shared" si="12"/>
        <v>2636.3204800000003</v>
      </c>
      <c r="D110" s="32">
        <v>173.6908</v>
      </c>
      <c r="E110" s="32">
        <v>261.69232</v>
      </c>
      <c r="F110" s="32">
        <v>165.375</v>
      </c>
      <c r="G110" s="32">
        <v>283.76295</v>
      </c>
      <c r="H110" s="32">
        <v>186.096</v>
      </c>
      <c r="I110" s="32">
        <v>213.71774000000002</v>
      </c>
      <c r="J110" s="32">
        <v>127.104</v>
      </c>
      <c r="K110" s="32">
        <v>191.96079999999998</v>
      </c>
      <c r="L110" s="32">
        <v>253.1859</v>
      </c>
      <c r="M110" s="32">
        <v>194.04</v>
      </c>
      <c r="N110" s="32">
        <v>253.69444000000001</v>
      </c>
      <c r="O110" s="32">
        <v>332.00053</v>
      </c>
      <c r="P110" s="13"/>
      <c r="Q110" s="13"/>
    </row>
    <row r="111" spans="1:17" ht="12.75">
      <c r="A111" s="7"/>
      <c r="B111" s="9" t="s">
        <v>57</v>
      </c>
      <c r="C111" s="32">
        <f t="shared" si="12"/>
        <v>2231.98246</v>
      </c>
      <c r="D111" s="32">
        <v>124.69252</v>
      </c>
      <c r="E111" s="32">
        <v>219.79048999999998</v>
      </c>
      <c r="F111" s="32">
        <v>240.20891000000003</v>
      </c>
      <c r="G111" s="32">
        <v>145.77929999999998</v>
      </c>
      <c r="H111" s="32">
        <v>165.67479999999998</v>
      </c>
      <c r="I111" s="32">
        <v>66.00907000000001</v>
      </c>
      <c r="J111" s="32">
        <v>66.08029</v>
      </c>
      <c r="K111" s="32">
        <v>37.200720000000004</v>
      </c>
      <c r="L111" s="32">
        <v>170.49365</v>
      </c>
      <c r="M111" s="32">
        <v>274.34093</v>
      </c>
      <c r="N111" s="32">
        <v>339.96298999999993</v>
      </c>
      <c r="O111" s="32">
        <v>381.74879</v>
      </c>
      <c r="P111" s="13"/>
      <c r="Q111" s="13"/>
    </row>
    <row r="112" spans="1:17" ht="12.75">
      <c r="A112" s="7"/>
      <c r="B112" s="9" t="s">
        <v>15</v>
      </c>
      <c r="C112" s="32">
        <f t="shared" si="12"/>
        <v>61653.51615</v>
      </c>
      <c r="D112" s="32">
        <v>4983.891929999996</v>
      </c>
      <c r="E112" s="32">
        <v>4474.644470000003</v>
      </c>
      <c r="F112" s="32">
        <v>6012.134430000002</v>
      </c>
      <c r="G112" s="32">
        <v>5320.015789999999</v>
      </c>
      <c r="H112" s="32">
        <v>5337.648590000002</v>
      </c>
      <c r="I112" s="32">
        <v>5149.778180000003</v>
      </c>
      <c r="J112" s="32">
        <v>5366.121879999999</v>
      </c>
      <c r="K112" s="32">
        <v>6381.930809999995</v>
      </c>
      <c r="L112" s="32">
        <v>4826.321299999999</v>
      </c>
      <c r="M112" s="32">
        <v>5063.533120000004</v>
      </c>
      <c r="N112" s="32">
        <v>4595.035510000004</v>
      </c>
      <c r="O112" s="32">
        <v>4142.460140000002</v>
      </c>
      <c r="P112" s="13"/>
      <c r="Q112" s="13"/>
    </row>
    <row r="113" spans="1:17" ht="12.75">
      <c r="A113" s="7"/>
      <c r="B113" s="9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13"/>
      <c r="Q113" s="13"/>
    </row>
    <row r="114" spans="1:17" ht="12.75">
      <c r="A114" s="7"/>
      <c r="B114" s="17" t="s">
        <v>11</v>
      </c>
      <c r="C114" s="28">
        <f>SUM(D114:O114)</f>
        <v>134087.31477000003</v>
      </c>
      <c r="D114" s="28">
        <f aca="true" t="shared" si="13" ref="D114:O114">SUM(D115:D130)</f>
        <v>8903.162429999998</v>
      </c>
      <c r="E114" s="28">
        <f t="shared" si="13"/>
        <v>9760.457459999996</v>
      </c>
      <c r="F114" s="28">
        <f t="shared" si="13"/>
        <v>16221.644320000001</v>
      </c>
      <c r="G114" s="28">
        <f t="shared" si="13"/>
        <v>13676.762809999997</v>
      </c>
      <c r="H114" s="28">
        <f t="shared" si="13"/>
        <v>11451.793110000002</v>
      </c>
      <c r="I114" s="28">
        <f t="shared" si="13"/>
        <v>12902.606030000003</v>
      </c>
      <c r="J114" s="28">
        <f t="shared" si="13"/>
        <v>10105.0743</v>
      </c>
      <c r="K114" s="28">
        <f t="shared" si="13"/>
        <v>13733.251790000002</v>
      </c>
      <c r="L114" s="28">
        <f t="shared" si="13"/>
        <v>11187.94885</v>
      </c>
      <c r="M114" s="28">
        <f t="shared" si="13"/>
        <v>10320.893920000002</v>
      </c>
      <c r="N114" s="28">
        <f t="shared" si="13"/>
        <v>8910.920830000003</v>
      </c>
      <c r="O114" s="28">
        <f t="shared" si="13"/>
        <v>6912.798920000002</v>
      </c>
      <c r="P114" s="13"/>
      <c r="Q114" s="13"/>
    </row>
    <row r="115" spans="1:17" ht="12.75">
      <c r="A115" s="7"/>
      <c r="B115" s="9" t="s">
        <v>35</v>
      </c>
      <c r="C115" s="32">
        <f aca="true" t="shared" si="14" ref="C115:C130">SUM(D115:O115)</f>
        <v>98.02499999999996</v>
      </c>
      <c r="D115" s="32">
        <v>10.245</v>
      </c>
      <c r="E115" s="32">
        <v>9.75</v>
      </c>
      <c r="F115" s="32">
        <v>9.75</v>
      </c>
      <c r="G115" s="32">
        <v>1.98</v>
      </c>
      <c r="H115" s="32">
        <v>6.78</v>
      </c>
      <c r="I115" s="32">
        <v>15.195</v>
      </c>
      <c r="J115" s="32">
        <v>13.95</v>
      </c>
      <c r="K115" s="32">
        <v>9.96</v>
      </c>
      <c r="L115" s="32">
        <v>8.475</v>
      </c>
      <c r="M115" s="32">
        <v>5.085</v>
      </c>
      <c r="N115" s="32">
        <v>4.38</v>
      </c>
      <c r="O115" s="32">
        <v>2.475</v>
      </c>
      <c r="P115" s="13"/>
      <c r="Q115" s="13"/>
    </row>
    <row r="116" spans="1:17" ht="12.75">
      <c r="A116" s="7"/>
      <c r="B116" s="9" t="s">
        <v>37</v>
      </c>
      <c r="C116" s="32">
        <f t="shared" si="14"/>
        <v>350.34000000000003</v>
      </c>
      <c r="D116" s="32">
        <v>0</v>
      </c>
      <c r="E116" s="32">
        <v>0</v>
      </c>
      <c r="F116" s="32">
        <v>192.06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76.8</v>
      </c>
      <c r="M116" s="32">
        <v>0</v>
      </c>
      <c r="N116" s="32">
        <v>0</v>
      </c>
      <c r="O116" s="32">
        <v>81.48</v>
      </c>
      <c r="P116" s="13"/>
      <c r="Q116" s="13"/>
    </row>
    <row r="117" spans="1:17" ht="12.75">
      <c r="A117" s="7"/>
      <c r="B117" s="9" t="s">
        <v>50</v>
      </c>
      <c r="C117" s="32">
        <f t="shared" si="14"/>
        <v>78.68503</v>
      </c>
      <c r="D117" s="32">
        <v>8.67408</v>
      </c>
      <c r="E117" s="32">
        <v>12.56466</v>
      </c>
      <c r="F117" s="32">
        <v>0</v>
      </c>
      <c r="G117" s="32">
        <v>5.89705</v>
      </c>
      <c r="H117" s="32">
        <v>5.369</v>
      </c>
      <c r="I117" s="32">
        <v>7.5166</v>
      </c>
      <c r="J117" s="32">
        <v>19.12248</v>
      </c>
      <c r="K117" s="32">
        <v>0</v>
      </c>
      <c r="L117" s="32">
        <v>6.37416</v>
      </c>
      <c r="M117" s="32">
        <v>0</v>
      </c>
      <c r="N117" s="32">
        <v>13.167</v>
      </c>
      <c r="O117" s="32">
        <v>0</v>
      </c>
      <c r="P117" s="13"/>
      <c r="Q117" s="13"/>
    </row>
    <row r="118" spans="1:17" ht="12.75">
      <c r="A118" s="7"/>
      <c r="B118" s="9" t="s">
        <v>39</v>
      </c>
      <c r="C118" s="32">
        <f t="shared" si="14"/>
        <v>142.8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35.7</v>
      </c>
      <c r="J118" s="32">
        <v>35.7</v>
      </c>
      <c r="K118" s="32">
        <v>35.7</v>
      </c>
      <c r="L118" s="32">
        <v>35.7</v>
      </c>
      <c r="M118" s="32">
        <v>0</v>
      </c>
      <c r="N118" s="32">
        <v>0</v>
      </c>
      <c r="O118" s="32">
        <v>0</v>
      </c>
      <c r="P118" s="13"/>
      <c r="Q118" s="13"/>
    </row>
    <row r="119" spans="1:17" ht="12.75">
      <c r="A119" s="7"/>
      <c r="B119" s="9" t="s">
        <v>34</v>
      </c>
      <c r="C119" s="32">
        <f t="shared" si="14"/>
        <v>20067.878630000003</v>
      </c>
      <c r="D119" s="32">
        <v>139.5</v>
      </c>
      <c r="E119" s="32">
        <v>1618.6638400000002</v>
      </c>
      <c r="F119" s="32">
        <v>6737.175</v>
      </c>
      <c r="G119" s="32">
        <v>4615.755</v>
      </c>
      <c r="H119" s="32">
        <v>1617.75</v>
      </c>
      <c r="I119" s="32">
        <v>2811.525</v>
      </c>
      <c r="J119" s="32">
        <v>715.815</v>
      </c>
      <c r="K119" s="32">
        <v>1066.64</v>
      </c>
      <c r="L119" s="32">
        <v>178.16879999999998</v>
      </c>
      <c r="M119" s="32">
        <v>460.71455</v>
      </c>
      <c r="N119" s="32">
        <v>55.97144</v>
      </c>
      <c r="O119" s="32">
        <v>50.2</v>
      </c>
      <c r="P119" s="13"/>
      <c r="Q119" s="13"/>
    </row>
    <row r="120" spans="1:17" ht="12.75">
      <c r="A120" s="7"/>
      <c r="B120" s="9" t="s">
        <v>43</v>
      </c>
      <c r="C120" s="32">
        <f t="shared" si="14"/>
        <v>18.2073</v>
      </c>
      <c r="D120" s="32">
        <v>0.582</v>
      </c>
      <c r="E120" s="32">
        <v>1</v>
      </c>
      <c r="F120" s="32">
        <v>3.152</v>
      </c>
      <c r="G120" s="32">
        <v>0.59</v>
      </c>
      <c r="H120" s="32">
        <v>0.73</v>
      </c>
      <c r="I120" s="32">
        <v>0.58</v>
      </c>
      <c r="J120" s="32">
        <v>0.76</v>
      </c>
      <c r="K120" s="32">
        <v>0.91</v>
      </c>
      <c r="L120" s="32">
        <v>0.53</v>
      </c>
      <c r="M120" s="32">
        <v>4.2033000000000005</v>
      </c>
      <c r="N120" s="32">
        <v>1.315</v>
      </c>
      <c r="O120" s="32">
        <v>3.855</v>
      </c>
      <c r="P120" s="13"/>
      <c r="Q120" s="13"/>
    </row>
    <row r="121" spans="1:17" ht="12.75">
      <c r="A121" s="7"/>
      <c r="B121" s="9" t="s">
        <v>7</v>
      </c>
      <c r="C121" s="32">
        <f t="shared" si="14"/>
        <v>3263.5555500000005</v>
      </c>
      <c r="D121" s="32">
        <v>0</v>
      </c>
      <c r="E121" s="32">
        <v>210.682</v>
      </c>
      <c r="F121" s="32">
        <v>0</v>
      </c>
      <c r="G121" s="32">
        <v>0</v>
      </c>
      <c r="H121" s="32">
        <v>92.07589999999999</v>
      </c>
      <c r="I121" s="32">
        <v>0</v>
      </c>
      <c r="J121" s="32">
        <v>0</v>
      </c>
      <c r="K121" s="32">
        <v>101.4425</v>
      </c>
      <c r="L121" s="32">
        <v>468.0615</v>
      </c>
      <c r="M121" s="32">
        <v>808.8684200000001</v>
      </c>
      <c r="N121" s="32">
        <v>1235.9256300000002</v>
      </c>
      <c r="O121" s="32">
        <v>346.4996</v>
      </c>
      <c r="P121" s="13"/>
      <c r="Q121" s="13"/>
    </row>
    <row r="122" spans="1:17" ht="12.75">
      <c r="A122" s="7"/>
      <c r="B122" s="9" t="s">
        <v>8</v>
      </c>
      <c r="C122" s="32">
        <f t="shared" si="14"/>
        <v>74.93114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0.3379</v>
      </c>
      <c r="N122" s="32">
        <v>0</v>
      </c>
      <c r="O122" s="32">
        <v>74.59324</v>
      </c>
      <c r="P122" s="13"/>
      <c r="Q122" s="13"/>
    </row>
    <row r="123" spans="1:17" ht="12.75">
      <c r="A123" s="7"/>
      <c r="B123" s="9" t="s">
        <v>36</v>
      </c>
      <c r="C123" s="32">
        <f t="shared" si="14"/>
        <v>17549.49112</v>
      </c>
      <c r="D123" s="32">
        <v>1232.3345799999995</v>
      </c>
      <c r="E123" s="32">
        <v>1056.7199699999999</v>
      </c>
      <c r="F123" s="32">
        <v>1852.4850599999995</v>
      </c>
      <c r="G123" s="32">
        <v>1018.8411499999999</v>
      </c>
      <c r="H123" s="32">
        <v>1541.2719199999997</v>
      </c>
      <c r="I123" s="32">
        <v>2252.6255599999995</v>
      </c>
      <c r="J123" s="32">
        <v>1917.4529899999986</v>
      </c>
      <c r="K123" s="32">
        <v>2099.8615200000004</v>
      </c>
      <c r="L123" s="32">
        <v>1146.2319399999997</v>
      </c>
      <c r="M123" s="32">
        <v>1028.2489500000001</v>
      </c>
      <c r="N123" s="32">
        <v>1186.0842200000002</v>
      </c>
      <c r="O123" s="32">
        <v>1217.3332599999999</v>
      </c>
      <c r="P123" s="13"/>
      <c r="Q123" s="13"/>
    </row>
    <row r="124" spans="1:17" ht="12.75">
      <c r="A124" s="7"/>
      <c r="B124" s="9" t="s">
        <v>40</v>
      </c>
      <c r="C124" s="32">
        <f t="shared" si="14"/>
        <v>2835.68</v>
      </c>
      <c r="D124" s="32">
        <v>79.36</v>
      </c>
      <c r="E124" s="32">
        <v>269.72</v>
      </c>
      <c r="F124" s="32">
        <v>285.22</v>
      </c>
      <c r="G124" s="32">
        <v>235.72</v>
      </c>
      <c r="H124" s="32">
        <v>390.94</v>
      </c>
      <c r="I124" s="32">
        <v>403.34</v>
      </c>
      <c r="J124" s="32">
        <v>269.38</v>
      </c>
      <c r="K124" s="32">
        <v>173.36</v>
      </c>
      <c r="L124" s="32">
        <v>0</v>
      </c>
      <c r="M124" s="32">
        <v>166.64</v>
      </c>
      <c r="N124" s="32">
        <v>231.56</v>
      </c>
      <c r="O124" s="32">
        <v>330.44</v>
      </c>
      <c r="P124" s="13"/>
      <c r="Q124" s="13"/>
    </row>
    <row r="125" spans="1:17" ht="12.75">
      <c r="A125" s="7"/>
      <c r="B125" s="9" t="s">
        <v>53</v>
      </c>
      <c r="C125" s="32">
        <f t="shared" si="14"/>
        <v>2552.3285</v>
      </c>
      <c r="D125" s="32">
        <v>221.11763</v>
      </c>
      <c r="E125" s="32">
        <v>77.82216</v>
      </c>
      <c r="F125" s="32">
        <v>242.74336000000002</v>
      </c>
      <c r="G125" s="32">
        <v>99.4598</v>
      </c>
      <c r="H125" s="32">
        <v>391.59529999999995</v>
      </c>
      <c r="I125" s="32">
        <v>205.96209000000002</v>
      </c>
      <c r="J125" s="32">
        <v>251.39301</v>
      </c>
      <c r="K125" s="32">
        <v>273.95925000000005</v>
      </c>
      <c r="L125" s="32">
        <v>208.57428000000002</v>
      </c>
      <c r="M125" s="32">
        <v>238.74104</v>
      </c>
      <c r="N125" s="32">
        <v>180.30345</v>
      </c>
      <c r="O125" s="32">
        <v>160.65713</v>
      </c>
      <c r="P125" s="13"/>
      <c r="Q125" s="13"/>
    </row>
    <row r="126" spans="1:17" ht="12.75">
      <c r="A126" s="7"/>
      <c r="B126" s="9" t="s">
        <v>52</v>
      </c>
      <c r="C126" s="32">
        <f t="shared" si="14"/>
        <v>6657.299520000001</v>
      </c>
      <c r="D126" s="32">
        <v>569.5464300000001</v>
      </c>
      <c r="E126" s="32">
        <v>541.2331999999999</v>
      </c>
      <c r="F126" s="32">
        <v>714.8042399999999</v>
      </c>
      <c r="G126" s="32">
        <v>607.5798100000002</v>
      </c>
      <c r="H126" s="32">
        <v>500.2506900000001</v>
      </c>
      <c r="I126" s="32">
        <v>685.3619299999999</v>
      </c>
      <c r="J126" s="32">
        <v>681.53387</v>
      </c>
      <c r="K126" s="32">
        <v>549.9819100000002</v>
      </c>
      <c r="L126" s="32">
        <v>262.26707</v>
      </c>
      <c r="M126" s="32">
        <v>532.0243</v>
      </c>
      <c r="N126" s="32">
        <v>502.8598100000001</v>
      </c>
      <c r="O126" s="32">
        <v>509.8562600000001</v>
      </c>
      <c r="P126" s="13"/>
      <c r="Q126" s="13"/>
    </row>
    <row r="127" spans="1:17" ht="12.75">
      <c r="A127" s="7"/>
      <c r="B127" s="9" t="s">
        <v>2</v>
      </c>
      <c r="C127" s="32">
        <f t="shared" si="14"/>
        <v>682.5</v>
      </c>
      <c r="D127" s="32">
        <v>70</v>
      </c>
      <c r="E127" s="32">
        <v>70</v>
      </c>
      <c r="F127" s="32">
        <v>35</v>
      </c>
      <c r="G127" s="32">
        <v>52.5</v>
      </c>
      <c r="H127" s="32">
        <v>70</v>
      </c>
      <c r="I127" s="32">
        <v>87.5</v>
      </c>
      <c r="J127" s="32">
        <v>52.5</v>
      </c>
      <c r="K127" s="32">
        <v>87.5</v>
      </c>
      <c r="L127" s="32">
        <v>52.5</v>
      </c>
      <c r="M127" s="32">
        <v>87.5</v>
      </c>
      <c r="N127" s="32">
        <v>17.5</v>
      </c>
      <c r="O127" s="32">
        <v>0</v>
      </c>
      <c r="P127" s="13"/>
      <c r="Q127" s="13"/>
    </row>
    <row r="128" spans="1:17" ht="12.75">
      <c r="A128" s="7"/>
      <c r="B128" s="9" t="s">
        <v>57</v>
      </c>
      <c r="C128" s="32">
        <f t="shared" si="14"/>
        <v>7758.499109999999</v>
      </c>
      <c r="D128" s="32">
        <v>117.36671000000001</v>
      </c>
      <c r="E128" s="32">
        <v>125.69517000000002</v>
      </c>
      <c r="F128" s="32">
        <v>113.63865</v>
      </c>
      <c r="G128" s="32">
        <v>66.57524</v>
      </c>
      <c r="H128" s="32">
        <v>116.83693999999998</v>
      </c>
      <c r="I128" s="32">
        <v>77.78787</v>
      </c>
      <c r="J128" s="32">
        <v>84.98364</v>
      </c>
      <c r="K128" s="32">
        <v>2444.31214</v>
      </c>
      <c r="L128" s="32">
        <v>1953.7092800000003</v>
      </c>
      <c r="M128" s="32">
        <v>2232.793709999999</v>
      </c>
      <c r="N128" s="32">
        <v>337.91553</v>
      </c>
      <c r="O128" s="32">
        <v>86.88423</v>
      </c>
      <c r="P128" s="13"/>
      <c r="Q128" s="13"/>
    </row>
    <row r="129" spans="1:17" ht="12.75">
      <c r="A129" s="7"/>
      <c r="B129" s="9" t="s">
        <v>3</v>
      </c>
      <c r="C129" s="32">
        <f t="shared" si="14"/>
        <v>3497.0202700000004</v>
      </c>
      <c r="D129" s="32">
        <v>138.2</v>
      </c>
      <c r="E129" s="32">
        <v>465.39381</v>
      </c>
      <c r="F129" s="32">
        <v>252.19</v>
      </c>
      <c r="G129" s="32">
        <v>389.31275</v>
      </c>
      <c r="H129" s="32">
        <v>342.062</v>
      </c>
      <c r="I129" s="32">
        <v>846.9831100000001</v>
      </c>
      <c r="J129" s="32">
        <v>314.135</v>
      </c>
      <c r="K129" s="32">
        <v>329.00759999999997</v>
      </c>
      <c r="L129" s="32">
        <v>102.311</v>
      </c>
      <c r="M129" s="32">
        <v>271.425</v>
      </c>
      <c r="N129" s="32">
        <v>36</v>
      </c>
      <c r="O129" s="32">
        <v>10</v>
      </c>
      <c r="P129" s="13"/>
      <c r="Q129" s="13"/>
    </row>
    <row r="130" spans="1:17" ht="14.25" customHeight="1">
      <c r="A130" s="18"/>
      <c r="B130" s="9" t="s">
        <v>15</v>
      </c>
      <c r="C130" s="32">
        <f t="shared" si="14"/>
        <v>68460.07359999999</v>
      </c>
      <c r="D130" s="32">
        <v>6316.235999999999</v>
      </c>
      <c r="E130" s="32">
        <v>5301.212649999996</v>
      </c>
      <c r="F130" s="32">
        <v>5783.426010000001</v>
      </c>
      <c r="G130" s="32">
        <v>6582.552009999996</v>
      </c>
      <c r="H130" s="32">
        <v>6376.131360000001</v>
      </c>
      <c r="I130" s="32">
        <v>5472.528870000002</v>
      </c>
      <c r="J130" s="32">
        <v>5748.348310000001</v>
      </c>
      <c r="K130" s="32">
        <v>6560.616870000002</v>
      </c>
      <c r="L130" s="32">
        <v>6688.24582</v>
      </c>
      <c r="M130" s="32">
        <v>4484.311750000003</v>
      </c>
      <c r="N130" s="32">
        <v>5107.938750000004</v>
      </c>
      <c r="O130" s="29">
        <v>4038.525200000002</v>
      </c>
      <c r="P130" s="13"/>
      <c r="Q130" s="13"/>
    </row>
    <row r="131" spans="1:17" ht="12.75">
      <c r="A131" s="18"/>
      <c r="B131" s="16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13"/>
      <c r="Q131" s="13"/>
    </row>
    <row r="132" spans="1:17" ht="12.75">
      <c r="A132" s="7"/>
      <c r="B132" s="17" t="s">
        <v>30</v>
      </c>
      <c r="C132" s="28">
        <f>SUM(D132:O132)</f>
        <v>2042.9965899999997</v>
      </c>
      <c r="D132" s="28">
        <f>SUM(D133:D135)</f>
        <v>146.97225</v>
      </c>
      <c r="E132" s="28">
        <f aca="true" t="shared" si="15" ref="E132:O132">SUM(E133:E135)</f>
        <v>238.45345999999998</v>
      </c>
      <c r="F132" s="28">
        <f t="shared" si="15"/>
        <v>141.75359999999998</v>
      </c>
      <c r="G132" s="28">
        <f t="shared" si="15"/>
        <v>0</v>
      </c>
      <c r="H132" s="28">
        <f t="shared" si="15"/>
        <v>279.26784</v>
      </c>
      <c r="I132" s="28">
        <f t="shared" si="15"/>
        <v>156.513</v>
      </c>
      <c r="J132" s="28">
        <f t="shared" si="15"/>
        <v>219.19488</v>
      </c>
      <c r="K132" s="28">
        <f t="shared" si="15"/>
        <v>362.6912699999999</v>
      </c>
      <c r="L132" s="28">
        <f t="shared" si="15"/>
        <v>216.98125999999996</v>
      </c>
      <c r="M132" s="28">
        <f t="shared" si="15"/>
        <v>281.16903</v>
      </c>
      <c r="N132" s="28">
        <f t="shared" si="15"/>
        <v>0</v>
      </c>
      <c r="O132" s="28">
        <f t="shared" si="15"/>
        <v>0</v>
      </c>
      <c r="P132" s="13"/>
      <c r="Q132" s="13"/>
    </row>
    <row r="133" spans="1:17" ht="12.75">
      <c r="A133" s="7"/>
      <c r="B133" s="9" t="s">
        <v>36</v>
      </c>
      <c r="C133" s="32">
        <f>SUM(D133:O133)</f>
        <v>2038.6930499999999</v>
      </c>
      <c r="D133" s="32">
        <v>146.97225</v>
      </c>
      <c r="E133" s="32">
        <v>236.1549</v>
      </c>
      <c r="F133" s="32">
        <v>141.75359999999998</v>
      </c>
      <c r="G133" s="32">
        <v>0</v>
      </c>
      <c r="H133" s="32">
        <v>279.26784</v>
      </c>
      <c r="I133" s="32">
        <v>156.513</v>
      </c>
      <c r="J133" s="32">
        <v>219.19488</v>
      </c>
      <c r="K133" s="32">
        <v>362.6912699999999</v>
      </c>
      <c r="L133" s="32">
        <v>215.08127999999996</v>
      </c>
      <c r="M133" s="32">
        <v>281.06403</v>
      </c>
      <c r="N133" s="32">
        <v>0</v>
      </c>
      <c r="O133" s="32">
        <v>0</v>
      </c>
      <c r="P133" s="13"/>
      <c r="Q133" s="13"/>
    </row>
    <row r="134" spans="1:17" ht="12.75">
      <c r="A134" s="7"/>
      <c r="B134" s="9" t="s">
        <v>52</v>
      </c>
      <c r="C134" s="32">
        <f>SUM(D134:O134)</f>
        <v>0.1</v>
      </c>
      <c r="D134" s="32">
        <v>0</v>
      </c>
      <c r="E134" s="32">
        <v>0.1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13"/>
      <c r="Q134" s="13"/>
    </row>
    <row r="135" spans="1:17" ht="12.75">
      <c r="A135" s="7"/>
      <c r="B135" s="9" t="s">
        <v>15</v>
      </c>
      <c r="C135" s="32">
        <f>SUM(D135:O135)</f>
        <v>4.20354</v>
      </c>
      <c r="D135" s="32">
        <v>0</v>
      </c>
      <c r="E135" s="32">
        <v>2.19856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1.8999799999999998</v>
      </c>
      <c r="M135" s="32">
        <v>0.105</v>
      </c>
      <c r="N135" s="32">
        <v>0</v>
      </c>
      <c r="O135" s="32">
        <v>0</v>
      </c>
      <c r="P135" s="13"/>
      <c r="Q135" s="13"/>
    </row>
    <row r="136" spans="1:17" ht="12.75">
      <c r="A136" s="7"/>
      <c r="B136" s="9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3"/>
      <c r="Q136" s="13"/>
    </row>
    <row r="137" spans="1:17" ht="12.75">
      <c r="A137" s="7"/>
      <c r="B137" s="17" t="s">
        <v>31</v>
      </c>
      <c r="C137" s="28">
        <f>SUM(D137:O137)</f>
        <v>6866.613560000001</v>
      </c>
      <c r="D137" s="28">
        <f>SUM(D138:D142)</f>
        <v>1.055</v>
      </c>
      <c r="E137" s="28">
        <f aca="true" t="shared" si="16" ref="E137:O137">SUM(E138:E142)</f>
        <v>2492.7043000000003</v>
      </c>
      <c r="F137" s="28">
        <f t="shared" si="16"/>
        <v>3.0135</v>
      </c>
      <c r="G137" s="28">
        <f t="shared" si="16"/>
        <v>1.7990000000000002</v>
      </c>
      <c r="H137" s="28">
        <f t="shared" si="16"/>
        <v>0</v>
      </c>
      <c r="I137" s="28">
        <f t="shared" si="16"/>
        <v>1659.34808</v>
      </c>
      <c r="J137" s="28">
        <f t="shared" si="16"/>
        <v>85.159</v>
      </c>
      <c r="K137" s="28">
        <f t="shared" si="16"/>
        <v>1437.71652</v>
      </c>
      <c r="L137" s="28">
        <f t="shared" si="16"/>
        <v>715.2727000000001</v>
      </c>
      <c r="M137" s="28">
        <f t="shared" si="16"/>
        <v>115.7377</v>
      </c>
      <c r="N137" s="28">
        <f t="shared" si="16"/>
        <v>180.02655999999996</v>
      </c>
      <c r="O137" s="28">
        <f t="shared" si="16"/>
        <v>174.78119999999998</v>
      </c>
      <c r="P137" s="13"/>
      <c r="Q137" s="13"/>
    </row>
    <row r="138" spans="1:17" ht="12.75">
      <c r="A138" s="7"/>
      <c r="B138" s="9" t="s">
        <v>37</v>
      </c>
      <c r="C138" s="32">
        <f>SUM(D138:O138)</f>
        <v>2469.17824</v>
      </c>
      <c r="D138" s="32">
        <v>0</v>
      </c>
      <c r="E138" s="32">
        <v>2162.42412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306.75412</v>
      </c>
      <c r="L138" s="32">
        <v>0</v>
      </c>
      <c r="M138" s="32">
        <v>0</v>
      </c>
      <c r="N138" s="32">
        <v>0</v>
      </c>
      <c r="O138" s="32">
        <v>0</v>
      </c>
      <c r="P138" s="13"/>
      <c r="Q138" s="32"/>
    </row>
    <row r="139" spans="1:17" ht="12.75">
      <c r="A139" s="7"/>
      <c r="B139" s="9" t="s">
        <v>34</v>
      </c>
      <c r="C139" s="32">
        <f>SUM(D139:O139)</f>
        <v>1125.81713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552.84001</v>
      </c>
      <c r="L139" s="32">
        <v>572.97712</v>
      </c>
      <c r="M139" s="32">
        <v>0</v>
      </c>
      <c r="N139" s="32">
        <v>0</v>
      </c>
      <c r="O139" s="32">
        <v>0</v>
      </c>
      <c r="P139" s="13"/>
      <c r="Q139" s="32"/>
    </row>
    <row r="140" spans="1:17" ht="12.75">
      <c r="A140" s="7"/>
      <c r="B140" s="9" t="s">
        <v>36</v>
      </c>
      <c r="C140" s="32">
        <f>SUM(D140:O140)</f>
        <v>789.7584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68.544</v>
      </c>
      <c r="J140" s="32">
        <v>82.524</v>
      </c>
      <c r="K140" s="32">
        <v>61.02</v>
      </c>
      <c r="L140" s="32">
        <v>136.01520000000002</v>
      </c>
      <c r="M140" s="32">
        <v>97.956</v>
      </c>
      <c r="N140" s="32">
        <v>171.07199999999997</v>
      </c>
      <c r="O140" s="32">
        <v>172.6272</v>
      </c>
      <c r="P140" s="13"/>
      <c r="Q140" s="32"/>
    </row>
    <row r="141" spans="1:17" ht="12.75">
      <c r="A141" s="7"/>
      <c r="B141" s="9" t="s">
        <v>52</v>
      </c>
      <c r="C141" s="32">
        <f>SUM(D141:O141)</f>
        <v>1598.0072499999999</v>
      </c>
      <c r="D141" s="32">
        <v>0.288</v>
      </c>
      <c r="E141" s="32">
        <v>2.293</v>
      </c>
      <c r="F141" s="32">
        <v>2.52</v>
      </c>
      <c r="G141" s="32">
        <v>1.691</v>
      </c>
      <c r="H141" s="32">
        <v>0</v>
      </c>
      <c r="I141" s="32">
        <v>1590.13125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1.084</v>
      </c>
      <c r="P141" s="13"/>
      <c r="Q141" s="32"/>
    </row>
    <row r="142" spans="1:17" ht="12.75">
      <c r="A142" s="7"/>
      <c r="B142" s="9" t="s">
        <v>15</v>
      </c>
      <c r="C142" s="32">
        <f>SUM(D142:O142)</f>
        <v>883.85254</v>
      </c>
      <c r="D142" s="32">
        <v>0.767</v>
      </c>
      <c r="E142" s="32">
        <v>327.98717999999997</v>
      </c>
      <c r="F142" s="32">
        <v>0.4935</v>
      </c>
      <c r="G142" s="32">
        <v>0.108</v>
      </c>
      <c r="H142" s="32">
        <v>0</v>
      </c>
      <c r="I142" s="32">
        <v>0.6728299999999999</v>
      </c>
      <c r="J142" s="32">
        <v>2.635</v>
      </c>
      <c r="K142" s="32">
        <v>517.10239</v>
      </c>
      <c r="L142" s="32">
        <v>6.280379999999999</v>
      </c>
      <c r="M142" s="32">
        <v>17.7817</v>
      </c>
      <c r="N142" s="32">
        <v>8.954559999999999</v>
      </c>
      <c r="O142" s="32">
        <v>1.07</v>
      </c>
      <c r="P142" s="13"/>
      <c r="Q142" s="32"/>
    </row>
    <row r="143" spans="1:17" ht="12.75">
      <c r="A143" s="7"/>
      <c r="B143" s="9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13"/>
      <c r="Q143" s="13"/>
    </row>
    <row r="144" spans="1:17" ht="12.75">
      <c r="A144" s="7"/>
      <c r="B144" s="17" t="s">
        <v>32</v>
      </c>
      <c r="C144" s="28">
        <f>SUM(D144:O144)</f>
        <v>27357.04768</v>
      </c>
      <c r="D144" s="28">
        <f>SUM(D145:D148)</f>
        <v>251.19105000000002</v>
      </c>
      <c r="E144" s="28">
        <f aca="true" t="shared" si="17" ref="E144:O144">SUM(E145:E148)</f>
        <v>425.0505600000001</v>
      </c>
      <c r="F144" s="28">
        <f t="shared" si="17"/>
        <v>5076.52098</v>
      </c>
      <c r="G144" s="28">
        <f t="shared" si="17"/>
        <v>1954.1648499999994</v>
      </c>
      <c r="H144" s="28">
        <f t="shared" si="17"/>
        <v>2239.46199</v>
      </c>
      <c r="I144" s="28">
        <f t="shared" si="17"/>
        <v>1993.1171100000001</v>
      </c>
      <c r="J144" s="28">
        <f t="shared" si="17"/>
        <v>6208.41311</v>
      </c>
      <c r="K144" s="28">
        <f t="shared" si="17"/>
        <v>602.1434800000001</v>
      </c>
      <c r="L144" s="28">
        <f t="shared" si="17"/>
        <v>1013.3022699999999</v>
      </c>
      <c r="M144" s="28">
        <f t="shared" si="17"/>
        <v>1931.9825600000001</v>
      </c>
      <c r="N144" s="28">
        <f t="shared" si="17"/>
        <v>3659.24334</v>
      </c>
      <c r="O144" s="28">
        <f t="shared" si="17"/>
        <v>2002.4563800000003</v>
      </c>
      <c r="P144" s="13"/>
      <c r="Q144" s="13"/>
    </row>
    <row r="145" spans="1:17" ht="12.75">
      <c r="A145" s="7"/>
      <c r="B145" s="9" t="s">
        <v>36</v>
      </c>
      <c r="C145" s="32">
        <f>SUM(D145:O145)</f>
        <v>180.56889</v>
      </c>
      <c r="D145" s="32">
        <v>0</v>
      </c>
      <c r="E145" s="32">
        <v>0</v>
      </c>
      <c r="F145" s="32">
        <v>32.6243</v>
      </c>
      <c r="G145" s="32">
        <v>18.885759999999998</v>
      </c>
      <c r="H145" s="32">
        <v>0</v>
      </c>
      <c r="I145" s="32">
        <v>0</v>
      </c>
      <c r="J145" s="32">
        <v>20.745099999999997</v>
      </c>
      <c r="K145" s="32">
        <v>48.87115</v>
      </c>
      <c r="L145" s="32">
        <v>0</v>
      </c>
      <c r="M145" s="32">
        <v>42.023410000000005</v>
      </c>
      <c r="N145" s="32">
        <v>0</v>
      </c>
      <c r="O145" s="32">
        <v>17.419169999999998</v>
      </c>
      <c r="P145" s="13"/>
      <c r="Q145" s="13"/>
    </row>
    <row r="146" spans="1:17" ht="12.75">
      <c r="A146" s="7"/>
      <c r="B146" s="9" t="s">
        <v>49</v>
      </c>
      <c r="C146" s="32">
        <f>SUM(D146:O146)</f>
        <v>24702.07096</v>
      </c>
      <c r="D146" s="32">
        <v>0</v>
      </c>
      <c r="E146" s="32">
        <v>0</v>
      </c>
      <c r="F146" s="32">
        <v>4753.3049</v>
      </c>
      <c r="G146" s="32">
        <v>1687.2762499999997</v>
      </c>
      <c r="H146" s="32">
        <v>1894.5284999999997</v>
      </c>
      <c r="I146" s="32">
        <v>1686.09185</v>
      </c>
      <c r="J146" s="32">
        <v>5997.28121</v>
      </c>
      <c r="K146" s="32">
        <v>473.19710000000003</v>
      </c>
      <c r="L146" s="32">
        <v>913.61227</v>
      </c>
      <c r="M146" s="32">
        <v>1848.79355</v>
      </c>
      <c r="N146" s="32">
        <v>3573.40974</v>
      </c>
      <c r="O146" s="32">
        <v>1874.5755900000004</v>
      </c>
      <c r="P146" s="13"/>
      <c r="Q146" s="13"/>
    </row>
    <row r="147" spans="1:17" ht="12.75">
      <c r="A147" s="7"/>
      <c r="B147" s="9" t="s">
        <v>52</v>
      </c>
      <c r="C147" s="32">
        <f>SUM(D147:O147)</f>
        <v>2.89425</v>
      </c>
      <c r="D147" s="32">
        <v>1.49425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1.4</v>
      </c>
      <c r="L147" s="32">
        <v>0</v>
      </c>
      <c r="M147" s="32">
        <v>0</v>
      </c>
      <c r="N147" s="32">
        <v>0</v>
      </c>
      <c r="O147" s="32">
        <v>0</v>
      </c>
      <c r="P147" s="13"/>
      <c r="Q147" s="13"/>
    </row>
    <row r="148" spans="1:17" ht="12.75">
      <c r="A148" s="7"/>
      <c r="B148" s="9" t="s">
        <v>15</v>
      </c>
      <c r="C148" s="32">
        <f>SUM(D148:O148)</f>
        <v>2471.51358</v>
      </c>
      <c r="D148" s="32">
        <v>249.69680000000002</v>
      </c>
      <c r="E148" s="32">
        <v>425.0505600000001</v>
      </c>
      <c r="F148" s="32">
        <v>290.59178</v>
      </c>
      <c r="G148" s="32">
        <v>248.00283999999996</v>
      </c>
      <c r="H148" s="32">
        <v>344.93349</v>
      </c>
      <c r="I148" s="32">
        <v>307.02526</v>
      </c>
      <c r="J148" s="32">
        <v>190.3868</v>
      </c>
      <c r="K148" s="32">
        <v>78.67523000000001</v>
      </c>
      <c r="L148" s="32">
        <v>99.69</v>
      </c>
      <c r="M148" s="32">
        <v>41.1656</v>
      </c>
      <c r="N148" s="32">
        <v>85.83359999999999</v>
      </c>
      <c r="O148" s="32">
        <v>110.46161999999998</v>
      </c>
      <c r="P148" s="13"/>
      <c r="Q148" s="13"/>
    </row>
    <row r="149" spans="1:17" ht="12.75">
      <c r="A149" s="7"/>
      <c r="B149" s="9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13"/>
      <c r="Q149" s="13"/>
    </row>
    <row r="150" spans="1:17" ht="12.75">
      <c r="A150" s="7"/>
      <c r="B150" s="17" t="s">
        <v>54</v>
      </c>
      <c r="C150" s="28">
        <f>SUM(D150:O150)</f>
        <v>27192.06116</v>
      </c>
      <c r="D150" s="28">
        <f>SUM(D151:D155)</f>
        <v>149</v>
      </c>
      <c r="E150" s="28">
        <f aca="true" t="shared" si="18" ref="E150:O150">SUM(E151:E155)</f>
        <v>69.1</v>
      </c>
      <c r="F150" s="28">
        <f t="shared" si="18"/>
        <v>31.75</v>
      </c>
      <c r="G150" s="28">
        <f t="shared" si="18"/>
        <v>10064.720940000001</v>
      </c>
      <c r="H150" s="28">
        <f t="shared" si="18"/>
        <v>10095.25</v>
      </c>
      <c r="I150" s="28">
        <f t="shared" si="18"/>
        <v>104.67152</v>
      </c>
      <c r="J150" s="28">
        <f t="shared" si="18"/>
        <v>95.25</v>
      </c>
      <c r="K150" s="28">
        <f t="shared" si="18"/>
        <v>0</v>
      </c>
      <c r="L150" s="28">
        <f t="shared" si="18"/>
        <v>31.75</v>
      </c>
      <c r="M150" s="28">
        <f t="shared" si="18"/>
        <v>6460.5187</v>
      </c>
      <c r="N150" s="28">
        <f t="shared" si="18"/>
        <v>63.5</v>
      </c>
      <c r="O150" s="28">
        <f t="shared" si="18"/>
        <v>26.55</v>
      </c>
      <c r="P150" s="13"/>
      <c r="Q150" s="13"/>
    </row>
    <row r="151" spans="1:17" ht="12.75">
      <c r="A151" s="7"/>
      <c r="B151" s="9" t="s">
        <v>38</v>
      </c>
      <c r="C151" s="32">
        <f>SUM(D151:O151)</f>
        <v>6425.43095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6425.43095</v>
      </c>
      <c r="N151" s="32">
        <v>0</v>
      </c>
      <c r="O151" s="32">
        <v>0</v>
      </c>
      <c r="P151" s="13"/>
      <c r="Q151" s="13"/>
    </row>
    <row r="152" spans="1:17" ht="12.75">
      <c r="A152" s="7"/>
      <c r="B152" s="9" t="s">
        <v>56</v>
      </c>
      <c r="C152" s="32">
        <f>SUM(D152:O152)</f>
        <v>3.33775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3.33775</v>
      </c>
      <c r="N152" s="32">
        <v>0</v>
      </c>
      <c r="O152" s="32">
        <v>0</v>
      </c>
      <c r="P152" s="13"/>
      <c r="Q152" s="13"/>
    </row>
    <row r="153" spans="1:17" ht="12.75">
      <c r="A153" s="7"/>
      <c r="B153" s="9" t="s">
        <v>40</v>
      </c>
      <c r="C153" s="32">
        <f>SUM(D153:O153)</f>
        <v>590.6500000000001</v>
      </c>
      <c r="D153" s="32">
        <v>68.5</v>
      </c>
      <c r="E153" s="32">
        <v>69.1</v>
      </c>
      <c r="F153" s="32">
        <v>31.75</v>
      </c>
      <c r="G153" s="32">
        <v>63.5</v>
      </c>
      <c r="H153" s="32">
        <v>95.25</v>
      </c>
      <c r="I153" s="32">
        <v>40.3</v>
      </c>
      <c r="J153" s="32">
        <v>95.25</v>
      </c>
      <c r="K153" s="32">
        <v>0</v>
      </c>
      <c r="L153" s="32">
        <v>31.75</v>
      </c>
      <c r="M153" s="32">
        <v>31.75</v>
      </c>
      <c r="N153" s="32">
        <v>63.5</v>
      </c>
      <c r="O153" s="32">
        <v>0</v>
      </c>
      <c r="P153" s="13"/>
      <c r="Q153" s="13"/>
    </row>
    <row r="154" spans="1:17" ht="12.75">
      <c r="A154" s="7"/>
      <c r="B154" s="9" t="s">
        <v>52</v>
      </c>
      <c r="C154" s="32">
        <f>SUM(D154:O154)</f>
        <v>20081.72094</v>
      </c>
      <c r="D154" s="32">
        <v>80.5</v>
      </c>
      <c r="E154" s="32">
        <v>0</v>
      </c>
      <c r="F154" s="32">
        <v>0</v>
      </c>
      <c r="G154" s="32">
        <v>10001.220940000001</v>
      </c>
      <c r="H154" s="32">
        <v>10000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13"/>
      <c r="Q154" s="13"/>
    </row>
    <row r="155" spans="1:17" ht="12.75">
      <c r="A155" s="7"/>
      <c r="B155" s="9" t="s">
        <v>15</v>
      </c>
      <c r="C155" s="32">
        <f>SUM(D155:O155)</f>
        <v>90.92152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64.37152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26.55</v>
      </c>
      <c r="P155" s="13"/>
      <c r="Q155" s="13"/>
    </row>
    <row r="156" spans="1:17" ht="12.75">
      <c r="A156" s="7"/>
      <c r="B156" s="9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13"/>
      <c r="Q156" s="13"/>
    </row>
    <row r="157" spans="1:17" ht="12.75">
      <c r="A157" s="7"/>
      <c r="B157" s="17" t="s">
        <v>44</v>
      </c>
      <c r="C157" s="28">
        <f>SUM(D157:O157)</f>
        <v>229677.11737</v>
      </c>
      <c r="D157" s="28">
        <f>SUM(D158:D172)</f>
        <v>15905.61868</v>
      </c>
      <c r="E157" s="28">
        <f aca="true" t="shared" si="19" ref="E157:O157">SUM(E158:E172)</f>
        <v>13725.78603</v>
      </c>
      <c r="F157" s="28">
        <f t="shared" si="19"/>
        <v>32634.36226</v>
      </c>
      <c r="G157" s="28">
        <f t="shared" si="19"/>
        <v>12660.336259999998</v>
      </c>
      <c r="H157" s="28">
        <f t="shared" si="19"/>
        <v>20428.575489999996</v>
      </c>
      <c r="I157" s="28">
        <f t="shared" si="19"/>
        <v>16138.563500000002</v>
      </c>
      <c r="J157" s="28">
        <f t="shared" si="19"/>
        <v>19105.20352</v>
      </c>
      <c r="K157" s="28">
        <f t="shared" si="19"/>
        <v>19073.736790000003</v>
      </c>
      <c r="L157" s="28">
        <f t="shared" si="19"/>
        <v>20493.025429999998</v>
      </c>
      <c r="M157" s="28">
        <f t="shared" si="19"/>
        <v>19101.91681</v>
      </c>
      <c r="N157" s="28">
        <f t="shared" si="19"/>
        <v>15254.2072</v>
      </c>
      <c r="O157" s="28">
        <f t="shared" si="19"/>
        <v>25155.7854</v>
      </c>
      <c r="P157" s="13"/>
      <c r="Q157" s="13"/>
    </row>
    <row r="158" spans="1:17" ht="12.75">
      <c r="A158" s="7"/>
      <c r="B158" s="9" t="s">
        <v>38</v>
      </c>
      <c r="C158" s="32">
        <f aca="true" t="shared" si="20" ref="C158:C172">SUM(D158:O158)</f>
        <v>43350.12343</v>
      </c>
      <c r="D158" s="32">
        <v>0</v>
      </c>
      <c r="E158" s="32">
        <v>2711.7128000000002</v>
      </c>
      <c r="F158" s="32">
        <v>5057.114300000001</v>
      </c>
      <c r="G158" s="32">
        <v>1839.28565</v>
      </c>
      <c r="H158" s="32">
        <v>6915.210139999999</v>
      </c>
      <c r="I158" s="32">
        <v>2186.4971100000002</v>
      </c>
      <c r="J158" s="32">
        <v>6610.442919999997</v>
      </c>
      <c r="K158" s="32">
        <v>5384.64432</v>
      </c>
      <c r="L158" s="32">
        <v>2422.5517300000006</v>
      </c>
      <c r="M158" s="32">
        <v>2537.37068</v>
      </c>
      <c r="N158" s="32">
        <v>1649.43494</v>
      </c>
      <c r="O158" s="32">
        <v>6035.858839999999</v>
      </c>
      <c r="P158" s="13"/>
      <c r="Q158" s="13"/>
    </row>
    <row r="159" spans="1:17" ht="12.75">
      <c r="A159" s="7"/>
      <c r="B159" s="9" t="s">
        <v>37</v>
      </c>
      <c r="C159" s="32">
        <f t="shared" si="20"/>
        <v>14594.005</v>
      </c>
      <c r="D159" s="32">
        <v>655.1924700000001</v>
      </c>
      <c r="E159" s="32">
        <v>944.1869399999999</v>
      </c>
      <c r="F159" s="32">
        <v>291.43627000000004</v>
      </c>
      <c r="G159" s="32">
        <v>249.01313000000002</v>
      </c>
      <c r="H159" s="32">
        <v>913.39965</v>
      </c>
      <c r="I159" s="32">
        <v>463.76370000000003</v>
      </c>
      <c r="J159" s="32">
        <v>1828.3857399999997</v>
      </c>
      <c r="K159" s="32">
        <v>1735.0031000000001</v>
      </c>
      <c r="L159" s="32">
        <v>1889.4409400000004</v>
      </c>
      <c r="M159" s="32">
        <v>4665.125119999999</v>
      </c>
      <c r="N159" s="32">
        <v>878.6204399999999</v>
      </c>
      <c r="O159" s="32">
        <v>80.4375</v>
      </c>
      <c r="P159" s="13"/>
      <c r="Q159" s="13"/>
    </row>
    <row r="160" spans="1:17" ht="12.75">
      <c r="A160" s="7"/>
      <c r="B160" s="9" t="s">
        <v>50</v>
      </c>
      <c r="C160" s="32">
        <f t="shared" si="20"/>
        <v>355.37764000000004</v>
      </c>
      <c r="D160" s="32">
        <v>49.748400000000004</v>
      </c>
      <c r="E160" s="32">
        <v>41.61645</v>
      </c>
      <c r="F160" s="32">
        <v>13.61459</v>
      </c>
      <c r="G160" s="32">
        <v>35.1824</v>
      </c>
      <c r="H160" s="32">
        <v>42.93135</v>
      </c>
      <c r="I160" s="32">
        <v>23.293200000000002</v>
      </c>
      <c r="J160" s="32">
        <v>28.66329</v>
      </c>
      <c r="K160" s="32">
        <v>29.746080000000003</v>
      </c>
      <c r="L160" s="32">
        <v>35.05788</v>
      </c>
      <c r="M160" s="32">
        <v>0</v>
      </c>
      <c r="N160" s="32">
        <v>55.524</v>
      </c>
      <c r="O160" s="32">
        <v>0</v>
      </c>
      <c r="P160" s="13"/>
      <c r="Q160" s="13"/>
    </row>
    <row r="161" spans="1:17" ht="12.75">
      <c r="A161" s="7"/>
      <c r="B161" s="9" t="s">
        <v>1</v>
      </c>
      <c r="C161" s="32">
        <f t="shared" si="20"/>
        <v>47287.13032999999</v>
      </c>
      <c r="D161" s="32">
        <v>1523.7893499999998</v>
      </c>
      <c r="E161" s="32">
        <v>3301.45601</v>
      </c>
      <c r="F161" s="32">
        <v>5223.885719999999</v>
      </c>
      <c r="G161" s="32">
        <v>4436.98902</v>
      </c>
      <c r="H161" s="32">
        <v>5599.315789999997</v>
      </c>
      <c r="I161" s="32">
        <v>4256.26409</v>
      </c>
      <c r="J161" s="32">
        <v>3907.1505700000002</v>
      </c>
      <c r="K161" s="32">
        <v>6249.592229999999</v>
      </c>
      <c r="L161" s="32">
        <v>3074.00459</v>
      </c>
      <c r="M161" s="32">
        <v>2308.9180100000003</v>
      </c>
      <c r="N161" s="32">
        <v>4703.32726</v>
      </c>
      <c r="O161" s="32">
        <v>2702.43769</v>
      </c>
      <c r="P161" s="13"/>
      <c r="Q161" s="13"/>
    </row>
    <row r="162" spans="1:17" ht="12.75">
      <c r="A162" s="7"/>
      <c r="B162" s="9" t="s">
        <v>56</v>
      </c>
      <c r="C162" s="32">
        <f t="shared" si="20"/>
        <v>1766.5339700000002</v>
      </c>
      <c r="D162" s="32">
        <v>41.08205</v>
      </c>
      <c r="E162" s="32">
        <v>103.46934999999999</v>
      </c>
      <c r="F162" s="32">
        <v>91.00102000000001</v>
      </c>
      <c r="G162" s="32">
        <v>88.50713</v>
      </c>
      <c r="H162" s="32">
        <v>87.54498</v>
      </c>
      <c r="I162" s="32">
        <v>400.96873</v>
      </c>
      <c r="J162" s="32">
        <v>195.16629999999998</v>
      </c>
      <c r="K162" s="32">
        <v>78.50025</v>
      </c>
      <c r="L162" s="32">
        <v>37.23015</v>
      </c>
      <c r="M162" s="32">
        <v>312.66468</v>
      </c>
      <c r="N162" s="32">
        <v>55.99588000000001</v>
      </c>
      <c r="O162" s="32">
        <v>274.40345</v>
      </c>
      <c r="P162" s="13"/>
      <c r="Q162" s="13"/>
    </row>
    <row r="163" spans="1:17" ht="12" customHeight="1">
      <c r="A163" s="7"/>
      <c r="B163" s="9" t="s">
        <v>34</v>
      </c>
      <c r="C163" s="32">
        <f t="shared" si="20"/>
        <v>83.39</v>
      </c>
      <c r="D163" s="32">
        <v>0</v>
      </c>
      <c r="E163" s="32">
        <v>0</v>
      </c>
      <c r="F163" s="32">
        <v>27</v>
      </c>
      <c r="G163" s="32">
        <v>0</v>
      </c>
      <c r="H163" s="32">
        <v>0</v>
      </c>
      <c r="I163" s="32">
        <v>30</v>
      </c>
      <c r="J163" s="32">
        <v>0</v>
      </c>
      <c r="K163" s="32">
        <v>0</v>
      </c>
      <c r="L163" s="32">
        <v>0</v>
      </c>
      <c r="M163" s="32">
        <v>26.39</v>
      </c>
      <c r="N163" s="32">
        <v>0</v>
      </c>
      <c r="O163" s="32">
        <v>0</v>
      </c>
      <c r="P163" s="13"/>
      <c r="Q163" s="13"/>
    </row>
    <row r="164" spans="1:17" ht="12.75">
      <c r="A164" s="7"/>
      <c r="B164" s="9" t="s">
        <v>36</v>
      </c>
      <c r="C164" s="32">
        <f t="shared" si="20"/>
        <v>13256.61916</v>
      </c>
      <c r="D164" s="32">
        <v>857.02007</v>
      </c>
      <c r="E164" s="32">
        <v>623.57582</v>
      </c>
      <c r="F164" s="32">
        <v>1022.7586699999999</v>
      </c>
      <c r="G164" s="32">
        <v>1106.59485</v>
      </c>
      <c r="H164" s="32">
        <v>1618.6122199999998</v>
      </c>
      <c r="I164" s="32">
        <v>1582.2788</v>
      </c>
      <c r="J164" s="32">
        <v>1076.2419999999997</v>
      </c>
      <c r="K164" s="32">
        <v>1673.37079</v>
      </c>
      <c r="L164" s="32">
        <v>824.7181699999999</v>
      </c>
      <c r="M164" s="32">
        <v>1336.7391299999997</v>
      </c>
      <c r="N164" s="32">
        <v>831.15525</v>
      </c>
      <c r="O164" s="32">
        <v>703.5533900000001</v>
      </c>
      <c r="P164" s="13"/>
      <c r="Q164" s="13"/>
    </row>
    <row r="165" spans="1:17" ht="12.75">
      <c r="A165" s="7"/>
      <c r="B165" s="9" t="s">
        <v>51</v>
      </c>
      <c r="C165" s="32">
        <f t="shared" si="20"/>
        <v>2.2445999999999997</v>
      </c>
      <c r="D165" s="32">
        <v>0</v>
      </c>
      <c r="E165" s="32">
        <v>0</v>
      </c>
      <c r="F165" s="32">
        <v>0</v>
      </c>
      <c r="G165" s="32">
        <v>0</v>
      </c>
      <c r="H165" s="32">
        <v>1.2975999999999999</v>
      </c>
      <c r="I165" s="32">
        <v>0</v>
      </c>
      <c r="J165" s="32">
        <v>0</v>
      </c>
      <c r="K165" s="32">
        <v>0.6455</v>
      </c>
      <c r="L165" s="32">
        <v>0</v>
      </c>
      <c r="M165" s="32">
        <v>0</v>
      </c>
      <c r="N165" s="32">
        <v>0</v>
      </c>
      <c r="O165" s="32">
        <v>0.3015</v>
      </c>
      <c r="P165" s="13"/>
      <c r="Q165" s="13"/>
    </row>
    <row r="166" spans="1:17" ht="12.75">
      <c r="A166" s="7"/>
      <c r="B166" s="9" t="s">
        <v>5</v>
      </c>
      <c r="C166" s="32">
        <f t="shared" si="20"/>
        <v>496.885</v>
      </c>
      <c r="D166" s="32">
        <v>62.805</v>
      </c>
      <c r="E166" s="32">
        <v>0</v>
      </c>
      <c r="F166" s="32">
        <v>0</v>
      </c>
      <c r="G166" s="32">
        <v>0</v>
      </c>
      <c r="H166" s="32">
        <v>262.08</v>
      </c>
      <c r="I166" s="32">
        <v>0</v>
      </c>
      <c r="J166" s="32">
        <v>0</v>
      </c>
      <c r="K166" s="32">
        <v>0</v>
      </c>
      <c r="L166" s="32">
        <v>172</v>
      </c>
      <c r="M166" s="32">
        <v>0</v>
      </c>
      <c r="N166" s="32">
        <v>0</v>
      </c>
      <c r="O166" s="32">
        <v>0</v>
      </c>
      <c r="P166" s="13"/>
      <c r="Q166" s="13"/>
    </row>
    <row r="167" spans="1:17" ht="12.75">
      <c r="A167" s="7"/>
      <c r="B167" s="9" t="s">
        <v>40</v>
      </c>
      <c r="C167" s="32">
        <f t="shared" si="20"/>
        <v>14226.23639</v>
      </c>
      <c r="D167" s="32">
        <v>1064.914</v>
      </c>
      <c r="E167" s="32">
        <v>754.845</v>
      </c>
      <c r="F167" s="32">
        <v>2002.516</v>
      </c>
      <c r="G167" s="32">
        <v>747.8787</v>
      </c>
      <c r="H167" s="32">
        <v>651.2916899999999</v>
      </c>
      <c r="I167" s="32">
        <v>1252.396</v>
      </c>
      <c r="J167" s="32">
        <v>1253.7</v>
      </c>
      <c r="K167" s="32">
        <v>1383.995</v>
      </c>
      <c r="L167" s="32">
        <v>1841.349</v>
      </c>
      <c r="M167" s="32">
        <v>1407.17</v>
      </c>
      <c r="N167" s="32">
        <v>1046.901</v>
      </c>
      <c r="O167" s="32">
        <v>819.28</v>
      </c>
      <c r="P167" s="13"/>
      <c r="Q167" s="13"/>
    </row>
    <row r="168" spans="1:17" ht="12.75">
      <c r="A168" s="7"/>
      <c r="B168" s="9" t="s">
        <v>49</v>
      </c>
      <c r="C168" s="32">
        <f t="shared" si="20"/>
        <v>5924.376550000001</v>
      </c>
      <c r="D168" s="32">
        <v>30.16625</v>
      </c>
      <c r="E168" s="32">
        <v>39.97296000000001</v>
      </c>
      <c r="F168" s="32">
        <v>1290.21601</v>
      </c>
      <c r="G168" s="32">
        <v>340.61194</v>
      </c>
      <c r="H168" s="32">
        <v>46.1325</v>
      </c>
      <c r="I168" s="32">
        <v>81.42554</v>
      </c>
      <c r="J168" s="32">
        <v>81.468</v>
      </c>
      <c r="K168" s="32">
        <v>91.37005</v>
      </c>
      <c r="L168" s="32">
        <v>41.73375</v>
      </c>
      <c r="M168" s="32">
        <v>1727.4801</v>
      </c>
      <c r="N168" s="32">
        <v>0</v>
      </c>
      <c r="O168" s="32">
        <v>2153.79945</v>
      </c>
      <c r="P168" s="13"/>
      <c r="Q168" s="13"/>
    </row>
    <row r="169" spans="1:17" ht="12.75">
      <c r="A169" s="7"/>
      <c r="B169" s="9" t="s">
        <v>52</v>
      </c>
      <c r="C169" s="32">
        <f t="shared" si="20"/>
        <v>9204.942160000002</v>
      </c>
      <c r="D169" s="32">
        <v>445.97743999999983</v>
      </c>
      <c r="E169" s="32">
        <v>710.6138300000002</v>
      </c>
      <c r="F169" s="32">
        <v>834.88841</v>
      </c>
      <c r="G169" s="32">
        <v>336.87992</v>
      </c>
      <c r="H169" s="32">
        <v>573.2266800000002</v>
      </c>
      <c r="I169" s="32">
        <v>1547.9282200000002</v>
      </c>
      <c r="J169" s="32">
        <v>947.2177799999998</v>
      </c>
      <c r="K169" s="32">
        <v>982.8405100000001</v>
      </c>
      <c r="L169" s="32">
        <v>813.9962100000001</v>
      </c>
      <c r="M169" s="32">
        <v>914.8746599999998</v>
      </c>
      <c r="N169" s="32">
        <v>649.2750200000004</v>
      </c>
      <c r="O169" s="32">
        <v>447.22348000000005</v>
      </c>
      <c r="P169" s="13"/>
      <c r="Q169" s="13"/>
    </row>
    <row r="170" spans="1:17" ht="12.75">
      <c r="A170" s="7"/>
      <c r="B170" s="9" t="s">
        <v>57</v>
      </c>
      <c r="C170" s="32">
        <f t="shared" si="20"/>
        <v>33480.2818</v>
      </c>
      <c r="D170" s="32">
        <v>7336.92142</v>
      </c>
      <c r="E170" s="32">
        <v>0</v>
      </c>
      <c r="F170" s="32">
        <v>11961.68325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7379.86335</v>
      </c>
      <c r="M170" s="32">
        <v>0</v>
      </c>
      <c r="N170" s="32">
        <v>0</v>
      </c>
      <c r="O170" s="32">
        <v>6801.81378</v>
      </c>
      <c r="P170" s="13"/>
      <c r="Q170" s="13"/>
    </row>
    <row r="171" spans="1:17" ht="12.75">
      <c r="A171" s="7"/>
      <c r="B171" s="9" t="s">
        <v>3</v>
      </c>
      <c r="C171" s="32">
        <f t="shared" si="20"/>
        <v>3920.56108</v>
      </c>
      <c r="D171" s="32">
        <v>346.0432</v>
      </c>
      <c r="E171" s="32">
        <v>472.77093</v>
      </c>
      <c r="F171" s="32">
        <v>200.84788</v>
      </c>
      <c r="G171" s="32">
        <v>311.023</v>
      </c>
      <c r="H171" s="32">
        <v>578.04509</v>
      </c>
      <c r="I171" s="32">
        <v>374.03184999999996</v>
      </c>
      <c r="J171" s="32">
        <v>143.3386</v>
      </c>
      <c r="K171" s="32">
        <v>75.61967999999999</v>
      </c>
      <c r="L171" s="32">
        <v>29.23701</v>
      </c>
      <c r="M171" s="32">
        <v>334.413</v>
      </c>
      <c r="N171" s="32">
        <v>901.2076399999999</v>
      </c>
      <c r="O171" s="32">
        <v>153.9832</v>
      </c>
      <c r="P171" s="13"/>
      <c r="Q171" s="13"/>
    </row>
    <row r="172" spans="1:17" ht="12.75">
      <c r="A172" s="7"/>
      <c r="B172" s="9" t="s">
        <v>15</v>
      </c>
      <c r="C172" s="32">
        <f t="shared" si="20"/>
        <v>41728.410260000004</v>
      </c>
      <c r="D172" s="32">
        <v>3491.95903</v>
      </c>
      <c r="E172" s="32">
        <v>4021.5659399999995</v>
      </c>
      <c r="F172" s="32">
        <v>4617.40014</v>
      </c>
      <c r="G172" s="32">
        <v>3168.3705200000004</v>
      </c>
      <c r="H172" s="32">
        <v>3139.487800000001</v>
      </c>
      <c r="I172" s="32">
        <v>3939.716260000001</v>
      </c>
      <c r="J172" s="32">
        <v>3033.428320000002</v>
      </c>
      <c r="K172" s="32">
        <v>1388.40928</v>
      </c>
      <c r="L172" s="32">
        <v>1931.8426499999996</v>
      </c>
      <c r="M172" s="32">
        <v>3530.771430000001</v>
      </c>
      <c r="N172" s="32">
        <v>4482.765769999999</v>
      </c>
      <c r="O172" s="32">
        <v>4982.69312</v>
      </c>
      <c r="P172" s="13"/>
      <c r="Q172" s="13"/>
    </row>
    <row r="173" spans="1:17" ht="12.75">
      <c r="A173" s="7"/>
      <c r="B173" s="9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13"/>
      <c r="Q173" s="13"/>
    </row>
    <row r="174" spans="1:17" ht="12.75">
      <c r="A174" s="7"/>
      <c r="B174" s="17" t="s">
        <v>12</v>
      </c>
      <c r="C174" s="28">
        <f>SUM(D174:O174)</f>
        <v>431480.72492999997</v>
      </c>
      <c r="D174" s="28">
        <f>SUM(D175:D192)</f>
        <v>37807.365889999994</v>
      </c>
      <c r="E174" s="28">
        <f aca="true" t="shared" si="21" ref="E174:O174">SUM(E175:E192)</f>
        <v>42506.162919999995</v>
      </c>
      <c r="F174" s="28">
        <f t="shared" si="21"/>
        <v>48695.158149999996</v>
      </c>
      <c r="G174" s="28">
        <f t="shared" si="21"/>
        <v>47652.22645999999</v>
      </c>
      <c r="H174" s="28">
        <f t="shared" si="21"/>
        <v>40661.861139999986</v>
      </c>
      <c r="I174" s="28">
        <f t="shared" si="21"/>
        <v>70700.15142000001</v>
      </c>
      <c r="J174" s="28">
        <f t="shared" si="21"/>
        <v>45931.324209999984</v>
      </c>
      <c r="K174" s="28">
        <f t="shared" si="21"/>
        <v>33510.54034</v>
      </c>
      <c r="L174" s="28">
        <f t="shared" si="21"/>
        <v>18753.08076</v>
      </c>
      <c r="M174" s="28">
        <f t="shared" si="21"/>
        <v>10371.92598</v>
      </c>
      <c r="N174" s="28">
        <f t="shared" si="21"/>
        <v>16429.497600000002</v>
      </c>
      <c r="O174" s="28">
        <f t="shared" si="21"/>
        <v>18461.430060000002</v>
      </c>
      <c r="P174" s="13"/>
      <c r="Q174" s="13"/>
    </row>
    <row r="175" spans="1:17" ht="12.75">
      <c r="A175" s="7"/>
      <c r="B175" s="9" t="s">
        <v>38</v>
      </c>
      <c r="C175" s="32">
        <f aca="true" t="shared" si="22" ref="C175:C192">SUM(D175:O175)</f>
        <v>14984.019540000003</v>
      </c>
      <c r="D175" s="32">
        <v>4566.21361</v>
      </c>
      <c r="E175" s="32">
        <v>9549.400230000001</v>
      </c>
      <c r="F175" s="32">
        <v>0</v>
      </c>
      <c r="G175" s="32">
        <v>0.001</v>
      </c>
      <c r="H175" s="32">
        <v>0.001</v>
      </c>
      <c r="I175" s="32">
        <v>273.2044</v>
      </c>
      <c r="J175" s="32">
        <v>302.47830000000005</v>
      </c>
      <c r="K175" s="32">
        <v>292.719</v>
      </c>
      <c r="L175" s="32">
        <v>0</v>
      </c>
      <c r="M175" s="32">
        <v>0.002</v>
      </c>
      <c r="N175" s="32">
        <v>0</v>
      </c>
      <c r="O175" s="32">
        <v>0</v>
      </c>
      <c r="P175" s="13"/>
      <c r="Q175" s="13"/>
    </row>
    <row r="176" spans="1:17" ht="12.75">
      <c r="A176" s="7"/>
      <c r="B176" s="9" t="s">
        <v>35</v>
      </c>
      <c r="C176" s="32">
        <f t="shared" si="22"/>
        <v>720.5076</v>
      </c>
      <c r="D176" s="32">
        <v>126.27</v>
      </c>
      <c r="E176" s="32">
        <v>162.7236</v>
      </c>
      <c r="F176" s="32">
        <v>171.288</v>
      </c>
      <c r="G176" s="32">
        <v>144.936</v>
      </c>
      <c r="H176" s="32">
        <v>115.29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13"/>
      <c r="Q176" s="13"/>
    </row>
    <row r="177" spans="1:17" ht="12.75">
      <c r="A177" s="7"/>
      <c r="B177" s="9" t="s">
        <v>37</v>
      </c>
      <c r="C177" s="32">
        <f t="shared" si="22"/>
        <v>246990.53153999997</v>
      </c>
      <c r="D177" s="32">
        <v>20350.69782</v>
      </c>
      <c r="E177" s="32">
        <v>17655.68725</v>
      </c>
      <c r="F177" s="32">
        <v>32781.983799999995</v>
      </c>
      <c r="G177" s="32">
        <v>31513.579319999997</v>
      </c>
      <c r="H177" s="32">
        <v>27692.647689999994</v>
      </c>
      <c r="I177" s="32">
        <v>47690.946560000004</v>
      </c>
      <c r="J177" s="32">
        <v>27572.47173999999</v>
      </c>
      <c r="K177" s="32">
        <v>19885.72526</v>
      </c>
      <c r="L177" s="32">
        <v>6849.414319999999</v>
      </c>
      <c r="M177" s="32">
        <v>1364.6235599999995</v>
      </c>
      <c r="N177" s="32">
        <v>5416.978169999999</v>
      </c>
      <c r="O177" s="32">
        <v>8215.776049999999</v>
      </c>
      <c r="P177" s="13"/>
      <c r="Q177" s="13"/>
    </row>
    <row r="178" spans="1:17" ht="12.75">
      <c r="A178" s="7"/>
      <c r="B178" s="9" t="s">
        <v>50</v>
      </c>
      <c r="C178" s="32">
        <f t="shared" si="22"/>
        <v>3.447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3.447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13"/>
      <c r="Q178" s="13"/>
    </row>
    <row r="179" spans="1:17" ht="12.75">
      <c r="A179" s="7"/>
      <c r="B179" s="9" t="s">
        <v>39</v>
      </c>
      <c r="C179" s="32">
        <f t="shared" si="22"/>
        <v>15139.350510000002</v>
      </c>
      <c r="D179" s="32">
        <v>1418.8516</v>
      </c>
      <c r="E179" s="32">
        <v>860.021</v>
      </c>
      <c r="F179" s="32">
        <v>1890.1267999999998</v>
      </c>
      <c r="G179" s="32">
        <v>680.85847</v>
      </c>
      <c r="H179" s="32">
        <v>1810.9592</v>
      </c>
      <c r="I179" s="32">
        <v>1210.5641</v>
      </c>
      <c r="J179" s="32">
        <v>2454.8383200000003</v>
      </c>
      <c r="K179" s="32">
        <v>586.1917</v>
      </c>
      <c r="L179" s="32">
        <v>1020.9263000000001</v>
      </c>
      <c r="M179" s="32">
        <v>774.99332</v>
      </c>
      <c r="N179" s="32">
        <v>1250.5466999999999</v>
      </c>
      <c r="O179" s="32">
        <v>1180.473</v>
      </c>
      <c r="P179" s="13"/>
      <c r="Q179" s="13"/>
    </row>
    <row r="180" spans="1:17" ht="12.75">
      <c r="A180" s="7"/>
      <c r="B180" s="9" t="s">
        <v>1</v>
      </c>
      <c r="C180" s="32">
        <f t="shared" si="22"/>
        <v>0.037</v>
      </c>
      <c r="D180" s="32">
        <v>0.037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13"/>
      <c r="Q180" s="13"/>
    </row>
    <row r="181" spans="1:17" ht="12.75">
      <c r="A181" s="7"/>
      <c r="B181" s="9" t="s">
        <v>56</v>
      </c>
      <c r="C181" s="32">
        <f t="shared" si="22"/>
        <v>4554.57637</v>
      </c>
      <c r="D181" s="32">
        <v>173.8199</v>
      </c>
      <c r="E181" s="32">
        <v>248.53503999999998</v>
      </c>
      <c r="F181" s="32">
        <v>282.39903</v>
      </c>
      <c r="G181" s="32">
        <v>295.48056</v>
      </c>
      <c r="H181" s="32">
        <v>737.19604</v>
      </c>
      <c r="I181" s="32">
        <v>83.60403</v>
      </c>
      <c r="J181" s="32">
        <v>350.06813</v>
      </c>
      <c r="K181" s="32">
        <v>456.24475</v>
      </c>
      <c r="L181" s="32">
        <v>335.91928999999993</v>
      </c>
      <c r="M181" s="32">
        <v>400.28311</v>
      </c>
      <c r="N181" s="32">
        <v>652.98404</v>
      </c>
      <c r="O181" s="32">
        <v>538.04245</v>
      </c>
      <c r="P181" s="13"/>
      <c r="Q181" s="13"/>
    </row>
    <row r="182" spans="1:17" ht="12.75">
      <c r="A182" s="7"/>
      <c r="B182" s="9" t="s">
        <v>34</v>
      </c>
      <c r="C182" s="32">
        <f t="shared" si="22"/>
        <v>657.0504</v>
      </c>
      <c r="D182" s="32">
        <v>34.128</v>
      </c>
      <c r="E182" s="32">
        <v>0</v>
      </c>
      <c r="F182" s="32">
        <v>66.896</v>
      </c>
      <c r="G182" s="32">
        <v>26.34</v>
      </c>
      <c r="H182" s="32">
        <v>0</v>
      </c>
      <c r="I182" s="32">
        <v>65.29</v>
      </c>
      <c r="J182" s="32">
        <v>70.098</v>
      </c>
      <c r="K182" s="32">
        <v>71.878</v>
      </c>
      <c r="L182" s="32">
        <v>38.214</v>
      </c>
      <c r="M182" s="32">
        <v>79.744</v>
      </c>
      <c r="N182" s="32">
        <v>87.696</v>
      </c>
      <c r="O182" s="32">
        <v>116.76639999999999</v>
      </c>
      <c r="P182" s="13"/>
      <c r="Q182" s="13"/>
    </row>
    <row r="183" spans="1:17" ht="12.75">
      <c r="A183" s="7"/>
      <c r="B183" s="9" t="s">
        <v>43</v>
      </c>
      <c r="C183" s="32">
        <f t="shared" si="22"/>
        <v>24.771620000000002</v>
      </c>
      <c r="D183" s="32">
        <v>0</v>
      </c>
      <c r="E183" s="32">
        <v>0</v>
      </c>
      <c r="F183" s="32">
        <v>11.8285</v>
      </c>
      <c r="G183" s="32">
        <v>0</v>
      </c>
      <c r="H183" s="32">
        <v>0</v>
      </c>
      <c r="I183" s="32">
        <v>0</v>
      </c>
      <c r="J183" s="32">
        <v>0</v>
      </c>
      <c r="K183" s="32">
        <v>0.10574</v>
      </c>
      <c r="L183" s="32">
        <v>0</v>
      </c>
      <c r="M183" s="32">
        <v>0</v>
      </c>
      <c r="N183" s="32">
        <v>12.75</v>
      </c>
      <c r="O183" s="32">
        <v>0.08738</v>
      </c>
      <c r="P183" s="13"/>
      <c r="Q183" s="13"/>
    </row>
    <row r="184" spans="1:17" ht="12.75">
      <c r="A184" s="7"/>
      <c r="B184" s="9" t="s">
        <v>36</v>
      </c>
      <c r="C184" s="32">
        <f t="shared" si="22"/>
        <v>4188.02108</v>
      </c>
      <c r="D184" s="32">
        <v>409.81521</v>
      </c>
      <c r="E184" s="32">
        <v>453.53578</v>
      </c>
      <c r="F184" s="32">
        <v>491.47620000000006</v>
      </c>
      <c r="G184" s="32">
        <v>185.81836</v>
      </c>
      <c r="H184" s="32">
        <v>450.08930999999995</v>
      </c>
      <c r="I184" s="32">
        <v>265.35641000000004</v>
      </c>
      <c r="J184" s="32">
        <v>116.79726000000001</v>
      </c>
      <c r="K184" s="32">
        <v>258.15881999999993</v>
      </c>
      <c r="L184" s="32">
        <v>482.49891</v>
      </c>
      <c r="M184" s="32">
        <v>198.78845</v>
      </c>
      <c r="N184" s="32">
        <v>576.7148199999999</v>
      </c>
      <c r="O184" s="32">
        <v>298.97155</v>
      </c>
      <c r="P184" s="13"/>
      <c r="Q184" s="13"/>
    </row>
    <row r="185" spans="1:17" ht="12.75">
      <c r="A185" s="7"/>
      <c r="B185" s="9" t="s">
        <v>51</v>
      </c>
      <c r="C185" s="32">
        <f t="shared" si="22"/>
        <v>40.12</v>
      </c>
      <c r="D185" s="32">
        <v>37.8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0.45</v>
      </c>
      <c r="N185" s="32">
        <v>1.87</v>
      </c>
      <c r="O185" s="32">
        <v>0</v>
      </c>
      <c r="P185" s="13"/>
      <c r="Q185" s="13"/>
    </row>
    <row r="186" spans="1:17" ht="12.75">
      <c r="A186" s="7"/>
      <c r="B186" s="9" t="s">
        <v>5</v>
      </c>
      <c r="C186" s="32">
        <f t="shared" si="22"/>
        <v>6107.5864</v>
      </c>
      <c r="D186" s="32">
        <v>0</v>
      </c>
      <c r="E186" s="32">
        <v>221.2104</v>
      </c>
      <c r="F186" s="32">
        <v>0</v>
      </c>
      <c r="G186" s="32">
        <v>599.43</v>
      </c>
      <c r="H186" s="32">
        <v>0</v>
      </c>
      <c r="I186" s="32">
        <v>0</v>
      </c>
      <c r="J186" s="32">
        <v>0</v>
      </c>
      <c r="K186" s="32">
        <v>2517.6262</v>
      </c>
      <c r="L186" s="32">
        <v>1878.1548</v>
      </c>
      <c r="M186" s="32">
        <v>319.365</v>
      </c>
      <c r="N186" s="32">
        <v>571.8</v>
      </c>
      <c r="O186" s="32">
        <v>0</v>
      </c>
      <c r="P186" s="13"/>
      <c r="Q186" s="13"/>
    </row>
    <row r="187" spans="1:17" ht="12.75">
      <c r="A187" s="7"/>
      <c r="B187" s="9" t="s">
        <v>40</v>
      </c>
      <c r="C187" s="32">
        <f t="shared" si="22"/>
        <v>53147.29424999999</v>
      </c>
      <c r="D187" s="32">
        <v>5394.90732</v>
      </c>
      <c r="E187" s="32">
        <v>5920.34323</v>
      </c>
      <c r="F187" s="32">
        <v>4991.3569800000005</v>
      </c>
      <c r="G187" s="32">
        <v>5020.293809999999</v>
      </c>
      <c r="H187" s="32">
        <v>4143.48618</v>
      </c>
      <c r="I187" s="32">
        <v>4214.255689999999</v>
      </c>
      <c r="J187" s="32">
        <v>4426.654259999998</v>
      </c>
      <c r="K187" s="32">
        <v>4269.69798</v>
      </c>
      <c r="L187" s="32">
        <v>4732.569870000001</v>
      </c>
      <c r="M187" s="32">
        <v>3810.37994</v>
      </c>
      <c r="N187" s="32">
        <v>2857.9695899999997</v>
      </c>
      <c r="O187" s="32">
        <v>3365.3794</v>
      </c>
      <c r="P187" s="13"/>
      <c r="Q187" s="13"/>
    </row>
    <row r="188" spans="1:17" ht="12.75">
      <c r="A188" s="7"/>
      <c r="B188" s="9" t="s">
        <v>4</v>
      </c>
      <c r="C188" s="32">
        <f t="shared" si="22"/>
        <v>31004.17125</v>
      </c>
      <c r="D188" s="32">
        <v>3172.4482000000003</v>
      </c>
      <c r="E188" s="32">
        <v>2658.485</v>
      </c>
      <c r="F188" s="32">
        <v>3154.316</v>
      </c>
      <c r="G188" s="32">
        <v>2848.2285</v>
      </c>
      <c r="H188" s="32">
        <v>3304.431</v>
      </c>
      <c r="I188" s="32">
        <v>2368.7862999999998</v>
      </c>
      <c r="J188" s="32">
        <v>1911.2805</v>
      </c>
      <c r="K188" s="32">
        <v>2487.882</v>
      </c>
      <c r="L188" s="32">
        <v>1714.39625</v>
      </c>
      <c r="M188" s="32">
        <v>2659.0915</v>
      </c>
      <c r="N188" s="32">
        <v>2298.6985</v>
      </c>
      <c r="O188" s="32">
        <v>2426.1275</v>
      </c>
      <c r="P188" s="13"/>
      <c r="Q188" s="13"/>
    </row>
    <row r="189" spans="1:17" ht="12.75">
      <c r="A189" s="7"/>
      <c r="B189" s="9" t="s">
        <v>52</v>
      </c>
      <c r="C189" s="32">
        <f t="shared" si="22"/>
        <v>8184.24067</v>
      </c>
      <c r="D189" s="32">
        <v>0</v>
      </c>
      <c r="E189" s="32">
        <v>0</v>
      </c>
      <c r="F189" s="32">
        <v>0</v>
      </c>
      <c r="G189" s="32">
        <v>87.36</v>
      </c>
      <c r="H189" s="32">
        <v>0</v>
      </c>
      <c r="I189" s="32">
        <v>0</v>
      </c>
      <c r="J189" s="32">
        <v>8055.83279</v>
      </c>
      <c r="K189" s="32">
        <v>0.00835</v>
      </c>
      <c r="L189" s="32">
        <v>0.15</v>
      </c>
      <c r="M189" s="32">
        <v>0.1</v>
      </c>
      <c r="N189" s="32">
        <v>40.72169</v>
      </c>
      <c r="O189" s="32">
        <v>0.06784</v>
      </c>
      <c r="P189" s="13"/>
      <c r="Q189" s="13"/>
    </row>
    <row r="190" spans="1:17" ht="12.75">
      <c r="A190" s="7"/>
      <c r="B190" s="9" t="s">
        <v>57</v>
      </c>
      <c r="C190" s="32">
        <f t="shared" si="22"/>
        <v>10701.86339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10701.08998</v>
      </c>
      <c r="J190" s="32">
        <v>0.7734099999999999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13"/>
      <c r="Q190" s="13"/>
    </row>
    <row r="191" spans="1:17" ht="12.75">
      <c r="A191" s="7"/>
      <c r="B191" s="9" t="s">
        <v>3</v>
      </c>
      <c r="C191" s="32">
        <f t="shared" si="22"/>
        <v>599.1081300000001</v>
      </c>
      <c r="D191" s="32">
        <v>0</v>
      </c>
      <c r="E191" s="32">
        <v>0</v>
      </c>
      <c r="F191" s="32">
        <v>0</v>
      </c>
      <c r="G191" s="32">
        <v>0</v>
      </c>
      <c r="H191" s="32">
        <v>17.77152</v>
      </c>
      <c r="I191" s="32">
        <v>0</v>
      </c>
      <c r="J191" s="32">
        <v>0</v>
      </c>
      <c r="K191" s="32">
        <v>46.1</v>
      </c>
      <c r="L191" s="32">
        <v>0</v>
      </c>
      <c r="M191" s="32">
        <v>2.04591</v>
      </c>
      <c r="N191" s="32">
        <v>244.99254000000002</v>
      </c>
      <c r="O191" s="32">
        <v>288.19816000000003</v>
      </c>
      <c r="P191" s="13"/>
      <c r="Q191" s="13"/>
    </row>
    <row r="192" spans="1:17" ht="12.75">
      <c r="A192" s="7"/>
      <c r="B192" s="9" t="s">
        <v>15</v>
      </c>
      <c r="C192" s="32">
        <f t="shared" si="22"/>
        <v>34434.02818</v>
      </c>
      <c r="D192" s="32">
        <v>2122.377230000001</v>
      </c>
      <c r="E192" s="32">
        <v>4776.221390000001</v>
      </c>
      <c r="F192" s="32">
        <v>4853.4868400000005</v>
      </c>
      <c r="G192" s="32">
        <v>6249.900439999998</v>
      </c>
      <c r="H192" s="32">
        <v>2389.9891999999995</v>
      </c>
      <c r="I192" s="32">
        <v>3823.606949999999</v>
      </c>
      <c r="J192" s="32">
        <v>670.0315000000002</v>
      </c>
      <c r="K192" s="32">
        <v>2638.202540000001</v>
      </c>
      <c r="L192" s="32">
        <v>1700.83702</v>
      </c>
      <c r="M192" s="32">
        <v>762.0591899999998</v>
      </c>
      <c r="N192" s="32">
        <v>2415.775550000001</v>
      </c>
      <c r="O192" s="32">
        <v>2031.5403299999998</v>
      </c>
      <c r="P192" s="13"/>
      <c r="Q192" s="13"/>
    </row>
    <row r="193" spans="1:17" ht="12.75">
      <c r="A193" s="7"/>
      <c r="B193" s="9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13"/>
      <c r="Q193" s="13"/>
    </row>
    <row r="194" spans="1:17" ht="12.75">
      <c r="A194" s="7"/>
      <c r="B194" s="17" t="s">
        <v>13</v>
      </c>
      <c r="C194" s="28">
        <f>SUM(D194:O194)</f>
        <v>209993.54945000005</v>
      </c>
      <c r="D194" s="28">
        <f>SUM(D195:D206)</f>
        <v>9015.911000000002</v>
      </c>
      <c r="E194" s="28">
        <f aca="true" t="shared" si="23" ref="E194:O194">SUM(E195:E206)</f>
        <v>30078.687049999997</v>
      </c>
      <c r="F194" s="28">
        <f t="shared" si="23"/>
        <v>15081.15609</v>
      </c>
      <c r="G194" s="28">
        <f t="shared" si="23"/>
        <v>22654.35107</v>
      </c>
      <c r="H194" s="28">
        <f t="shared" si="23"/>
        <v>37502.013730000006</v>
      </c>
      <c r="I194" s="28">
        <f t="shared" si="23"/>
        <v>14166.890059999998</v>
      </c>
      <c r="J194" s="28">
        <f t="shared" si="23"/>
        <v>14000.842649999999</v>
      </c>
      <c r="K194" s="28">
        <f t="shared" si="23"/>
        <v>11123.434570000001</v>
      </c>
      <c r="L194" s="28">
        <f t="shared" si="23"/>
        <v>20438.474850000002</v>
      </c>
      <c r="M194" s="28">
        <f t="shared" si="23"/>
        <v>19588.497369999997</v>
      </c>
      <c r="N194" s="28">
        <f t="shared" si="23"/>
        <v>7391.206680000001</v>
      </c>
      <c r="O194" s="28">
        <f t="shared" si="23"/>
        <v>8952.084329999998</v>
      </c>
      <c r="P194" s="13"/>
      <c r="Q194" s="13"/>
    </row>
    <row r="195" spans="1:17" ht="12.75">
      <c r="A195" s="7"/>
      <c r="B195" s="9" t="s">
        <v>38</v>
      </c>
      <c r="C195" s="32">
        <f aca="true" t="shared" si="24" ref="C195:C206">SUM(D195:O195)</f>
        <v>65271.29532</v>
      </c>
      <c r="D195" s="32">
        <v>0</v>
      </c>
      <c r="E195" s="32">
        <v>13113.79609</v>
      </c>
      <c r="F195" s="32">
        <v>243.21715</v>
      </c>
      <c r="G195" s="32">
        <v>8243.08919</v>
      </c>
      <c r="H195" s="32">
        <v>16732.793850000002</v>
      </c>
      <c r="I195" s="32">
        <v>0</v>
      </c>
      <c r="J195" s="32">
        <v>0</v>
      </c>
      <c r="K195" s="32">
        <v>0</v>
      </c>
      <c r="L195" s="32">
        <v>13014.605290000001</v>
      </c>
      <c r="M195" s="32">
        <v>13711.751269999999</v>
      </c>
      <c r="N195" s="32">
        <v>212.04247999999998</v>
      </c>
      <c r="O195" s="32">
        <v>0</v>
      </c>
      <c r="P195" s="13"/>
      <c r="Q195" s="13"/>
    </row>
    <row r="196" spans="1:17" ht="12.75">
      <c r="A196" s="7"/>
      <c r="B196" s="9" t="s">
        <v>37</v>
      </c>
      <c r="C196" s="32">
        <f t="shared" si="24"/>
        <v>46572.05582</v>
      </c>
      <c r="D196" s="32">
        <v>3039.74811</v>
      </c>
      <c r="E196" s="32">
        <v>7007.978619999999</v>
      </c>
      <c r="F196" s="32">
        <v>4718.85179</v>
      </c>
      <c r="G196" s="32">
        <v>3842.334700000001</v>
      </c>
      <c r="H196" s="32">
        <v>12855.758580000002</v>
      </c>
      <c r="I196" s="32">
        <v>6431.172849999999</v>
      </c>
      <c r="J196" s="32">
        <v>3102.6969599999993</v>
      </c>
      <c r="K196" s="32">
        <v>1859.26325</v>
      </c>
      <c r="L196" s="32">
        <v>1825.9260599999996</v>
      </c>
      <c r="M196" s="32">
        <v>232.06886000000003</v>
      </c>
      <c r="N196" s="32">
        <v>400.25529</v>
      </c>
      <c r="O196" s="32">
        <v>1256.00075</v>
      </c>
      <c r="P196" s="13"/>
      <c r="Q196" s="13"/>
    </row>
    <row r="197" spans="1:17" ht="12.75">
      <c r="A197" s="7"/>
      <c r="B197" s="9" t="s">
        <v>39</v>
      </c>
      <c r="C197" s="32">
        <f t="shared" si="24"/>
        <v>12435.62322</v>
      </c>
      <c r="D197" s="32">
        <v>701.3735800000001</v>
      </c>
      <c r="E197" s="32">
        <v>1761.7865100000001</v>
      </c>
      <c r="F197" s="32">
        <v>653.1739800000001</v>
      </c>
      <c r="G197" s="32">
        <v>122.2952</v>
      </c>
      <c r="H197" s="32">
        <v>0</v>
      </c>
      <c r="I197" s="32">
        <v>225.17632</v>
      </c>
      <c r="J197" s="32">
        <v>2211.4243700000006</v>
      </c>
      <c r="K197" s="32">
        <v>2220.46345</v>
      </c>
      <c r="L197" s="32">
        <v>1017.7825300000001</v>
      </c>
      <c r="M197" s="32">
        <v>860.1609</v>
      </c>
      <c r="N197" s="32">
        <v>1677.1912199999997</v>
      </c>
      <c r="O197" s="32">
        <v>984.7951599999999</v>
      </c>
      <c r="P197" s="13"/>
      <c r="Q197" s="13"/>
    </row>
    <row r="198" spans="1:17" ht="12.75">
      <c r="A198" s="7"/>
      <c r="B198" s="9" t="s">
        <v>1</v>
      </c>
      <c r="C198" s="32">
        <f t="shared" si="24"/>
        <v>16403.20324</v>
      </c>
      <c r="D198" s="32">
        <v>1543.91127</v>
      </c>
      <c r="E198" s="32">
        <v>2210.11343</v>
      </c>
      <c r="F198" s="32">
        <v>1813.1457099999998</v>
      </c>
      <c r="G198" s="32">
        <v>1684.4332399999998</v>
      </c>
      <c r="H198" s="32">
        <v>1742.7491499999999</v>
      </c>
      <c r="I198" s="32">
        <v>1442.5783999999999</v>
      </c>
      <c r="J198" s="32">
        <v>1141.15565</v>
      </c>
      <c r="K198" s="32">
        <v>1554.0532799999999</v>
      </c>
      <c r="L198" s="32">
        <v>851.1669800000001</v>
      </c>
      <c r="M198" s="32">
        <v>845.8782799999999</v>
      </c>
      <c r="N198" s="32">
        <v>760.6936499999999</v>
      </c>
      <c r="O198" s="32">
        <v>813.3242</v>
      </c>
      <c r="P198" s="13"/>
      <c r="Q198" s="13"/>
    </row>
    <row r="199" spans="1:17" ht="12.75">
      <c r="A199" s="7"/>
      <c r="B199" s="9" t="s">
        <v>56</v>
      </c>
      <c r="C199" s="32">
        <f t="shared" si="24"/>
        <v>800.4644900000001</v>
      </c>
      <c r="D199" s="32">
        <v>7.75625</v>
      </c>
      <c r="E199" s="32">
        <v>72.5038</v>
      </c>
      <c r="F199" s="32">
        <v>41.69865</v>
      </c>
      <c r="G199" s="32">
        <v>66.0962</v>
      </c>
      <c r="H199" s="32">
        <v>34.20465</v>
      </c>
      <c r="I199" s="32">
        <v>99.93286</v>
      </c>
      <c r="J199" s="32">
        <v>46.80061</v>
      </c>
      <c r="K199" s="32">
        <v>64.7711</v>
      </c>
      <c r="L199" s="32">
        <v>80.4776</v>
      </c>
      <c r="M199" s="32">
        <v>44.32336</v>
      </c>
      <c r="N199" s="32">
        <v>97.11210000000001</v>
      </c>
      <c r="O199" s="32">
        <v>144.78731</v>
      </c>
      <c r="P199" s="13"/>
      <c r="Q199" s="13"/>
    </row>
    <row r="200" spans="1:17" ht="12.75">
      <c r="A200" s="7"/>
      <c r="B200" s="9" t="s">
        <v>36</v>
      </c>
      <c r="C200" s="32">
        <f t="shared" si="24"/>
        <v>361.86906999999997</v>
      </c>
      <c r="D200" s="32">
        <v>10.73852</v>
      </c>
      <c r="E200" s="32">
        <v>0</v>
      </c>
      <c r="F200" s="32">
        <v>0</v>
      </c>
      <c r="G200" s="32">
        <v>79.74661</v>
      </c>
      <c r="H200" s="32">
        <v>33.492779999999996</v>
      </c>
      <c r="I200" s="32">
        <v>45.126169999999995</v>
      </c>
      <c r="J200" s="32">
        <v>15.98964</v>
      </c>
      <c r="K200" s="32">
        <v>32.25736</v>
      </c>
      <c r="L200" s="32">
        <v>35.67109</v>
      </c>
      <c r="M200" s="32">
        <v>69.00197</v>
      </c>
      <c r="N200" s="32">
        <v>32.34139</v>
      </c>
      <c r="O200" s="32">
        <v>7.503539999999999</v>
      </c>
      <c r="P200" s="13"/>
      <c r="Q200" s="13"/>
    </row>
    <row r="201" spans="1:17" ht="12.75">
      <c r="A201" s="7"/>
      <c r="B201" s="9" t="s">
        <v>5</v>
      </c>
      <c r="C201" s="32">
        <f t="shared" si="24"/>
        <v>1022.7482</v>
      </c>
      <c r="D201" s="32">
        <v>38.98692</v>
      </c>
      <c r="E201" s="32">
        <v>0</v>
      </c>
      <c r="F201" s="32">
        <v>0</v>
      </c>
      <c r="G201" s="32">
        <v>574.76128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409</v>
      </c>
      <c r="P201" s="13"/>
      <c r="Q201" s="13"/>
    </row>
    <row r="202" spans="1:17" ht="12.75">
      <c r="A202" s="7"/>
      <c r="B202" s="9" t="s">
        <v>40</v>
      </c>
      <c r="C202" s="32">
        <f t="shared" si="24"/>
        <v>265.13599999999997</v>
      </c>
      <c r="D202" s="32">
        <v>139.636</v>
      </c>
      <c r="E202" s="32">
        <v>62.75</v>
      </c>
      <c r="F202" s="32">
        <v>0</v>
      </c>
      <c r="G202" s="32">
        <v>62.75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13"/>
      <c r="Q202" s="13"/>
    </row>
    <row r="203" spans="1:17" ht="12.75">
      <c r="A203" s="7"/>
      <c r="B203" s="9" t="s">
        <v>4</v>
      </c>
      <c r="C203" s="32">
        <f t="shared" si="24"/>
        <v>2906.49473</v>
      </c>
      <c r="D203" s="32">
        <v>0</v>
      </c>
      <c r="E203" s="32">
        <v>1272.6146299999998</v>
      </c>
      <c r="F203" s="32">
        <v>0</v>
      </c>
      <c r="G203" s="32">
        <v>1633.8801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13"/>
      <c r="Q203" s="13"/>
    </row>
    <row r="204" spans="1:17" ht="12.75">
      <c r="A204" s="7"/>
      <c r="B204" s="9" t="s">
        <v>52</v>
      </c>
      <c r="C204" s="32">
        <f t="shared" si="24"/>
        <v>76.62227</v>
      </c>
      <c r="D204" s="32">
        <v>19.6</v>
      </c>
      <c r="E204" s="32">
        <v>0</v>
      </c>
      <c r="F204" s="32">
        <v>17.35</v>
      </c>
      <c r="G204" s="32">
        <v>0</v>
      </c>
      <c r="H204" s="32">
        <v>33.68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5.99227</v>
      </c>
      <c r="O204" s="32">
        <v>0</v>
      </c>
      <c r="P204" s="13"/>
      <c r="Q204" s="13"/>
    </row>
    <row r="205" spans="1:17" ht="12.75">
      <c r="A205" s="7"/>
      <c r="B205" s="9" t="s">
        <v>3</v>
      </c>
      <c r="C205" s="32">
        <f t="shared" si="24"/>
        <v>191.59625</v>
      </c>
      <c r="D205" s="32">
        <v>0</v>
      </c>
      <c r="E205" s="32">
        <v>0.48</v>
      </c>
      <c r="F205" s="32">
        <v>0</v>
      </c>
      <c r="G205" s="32">
        <v>0</v>
      </c>
      <c r="H205" s="32">
        <v>0</v>
      </c>
      <c r="I205" s="32">
        <v>67.2425</v>
      </c>
      <c r="J205" s="32">
        <v>123.87375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13"/>
      <c r="Q205" s="13"/>
    </row>
    <row r="206" spans="1:17" ht="12.75">
      <c r="A206" s="7"/>
      <c r="B206" s="9" t="s">
        <v>15</v>
      </c>
      <c r="C206" s="32">
        <f t="shared" si="24"/>
        <v>63686.440839999996</v>
      </c>
      <c r="D206" s="32">
        <v>3514.1603499999997</v>
      </c>
      <c r="E206" s="32">
        <v>4576.663969999999</v>
      </c>
      <c r="F206" s="32">
        <v>7593.718809999999</v>
      </c>
      <c r="G206" s="32">
        <v>6344.964549999998</v>
      </c>
      <c r="H206" s="32">
        <v>6069.334719999999</v>
      </c>
      <c r="I206" s="32">
        <v>5855.66096</v>
      </c>
      <c r="J206" s="32">
        <v>7358.90167</v>
      </c>
      <c r="K206" s="32">
        <v>5392.626130000001</v>
      </c>
      <c r="L206" s="32">
        <v>3612.845300000001</v>
      </c>
      <c r="M206" s="32">
        <v>3825.312729999999</v>
      </c>
      <c r="N206" s="32">
        <v>4205.578280000001</v>
      </c>
      <c r="O206" s="32">
        <v>5336.673369999999</v>
      </c>
      <c r="P206" s="13"/>
      <c r="Q206" s="13"/>
    </row>
    <row r="207" spans="1:17" ht="12.75">
      <c r="A207" s="7"/>
      <c r="B207" s="10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13"/>
      <c r="Q207" s="13"/>
    </row>
    <row r="208" spans="1:17" ht="12.75">
      <c r="A208" s="7"/>
      <c r="B208" s="17" t="s">
        <v>14</v>
      </c>
      <c r="C208" s="28">
        <f>SUM(D208:O208)</f>
        <v>33827.41647</v>
      </c>
      <c r="D208" s="28">
        <f>SUM(D209:D216)</f>
        <v>9860.64761</v>
      </c>
      <c r="E208" s="28">
        <f aca="true" t="shared" si="25" ref="E208:O208">SUM(E209:E216)</f>
        <v>872.53197</v>
      </c>
      <c r="F208" s="28">
        <f t="shared" si="25"/>
        <v>1719.3387699999998</v>
      </c>
      <c r="G208" s="28">
        <f t="shared" si="25"/>
        <v>1310.8171999999997</v>
      </c>
      <c r="H208" s="28">
        <f t="shared" si="25"/>
        <v>2567.8082</v>
      </c>
      <c r="I208" s="28">
        <f t="shared" si="25"/>
        <v>2994.5886299999997</v>
      </c>
      <c r="J208" s="28">
        <f t="shared" si="25"/>
        <v>1617.9578</v>
      </c>
      <c r="K208" s="28">
        <f t="shared" si="25"/>
        <v>2035.62605</v>
      </c>
      <c r="L208" s="28">
        <f t="shared" si="25"/>
        <v>1923.4047200000002</v>
      </c>
      <c r="M208" s="28">
        <f t="shared" si="25"/>
        <v>449.49890000000005</v>
      </c>
      <c r="N208" s="28">
        <f t="shared" si="25"/>
        <v>869.58576</v>
      </c>
      <c r="O208" s="28">
        <f t="shared" si="25"/>
        <v>7605.61086</v>
      </c>
      <c r="P208" s="13"/>
      <c r="Q208" s="13"/>
    </row>
    <row r="209" spans="1:17" ht="12.75">
      <c r="A209" s="7"/>
      <c r="B209" s="9" t="s">
        <v>38</v>
      </c>
      <c r="C209" s="32">
        <f aca="true" t="shared" si="26" ref="C209:C216">SUM(D209:O209)</f>
        <v>16805.23819</v>
      </c>
      <c r="D209" s="32">
        <v>9264.29811</v>
      </c>
      <c r="E209" s="32">
        <v>9.798110000000001</v>
      </c>
      <c r="F209" s="32">
        <v>119.66976</v>
      </c>
      <c r="G209" s="32">
        <v>19.55541</v>
      </c>
      <c r="H209" s="32">
        <v>24.99428</v>
      </c>
      <c r="I209" s="32">
        <v>12.49714</v>
      </c>
      <c r="J209" s="32">
        <v>39.30904</v>
      </c>
      <c r="K209" s="32">
        <v>259.44937</v>
      </c>
      <c r="L209" s="32">
        <v>165.87409999999997</v>
      </c>
      <c r="M209" s="32">
        <v>46.947399999999995</v>
      </c>
      <c r="N209" s="32">
        <v>387.98179999999996</v>
      </c>
      <c r="O209" s="32">
        <v>6454.86367</v>
      </c>
      <c r="P209" s="13"/>
      <c r="Q209" s="13"/>
    </row>
    <row r="210" spans="1:17" ht="12.75">
      <c r="A210" s="7"/>
      <c r="B210" s="9" t="s">
        <v>37</v>
      </c>
      <c r="C210" s="32">
        <f t="shared" si="26"/>
        <v>16657.32993</v>
      </c>
      <c r="D210" s="32">
        <v>594.45102</v>
      </c>
      <c r="E210" s="32">
        <v>786.6740500000001</v>
      </c>
      <c r="F210" s="32">
        <v>1593.1688599999998</v>
      </c>
      <c r="G210" s="32">
        <v>1288.9888099999998</v>
      </c>
      <c r="H210" s="32">
        <v>2539.1798400000002</v>
      </c>
      <c r="I210" s="32">
        <v>2962.47074</v>
      </c>
      <c r="J210" s="32">
        <v>1575.44329</v>
      </c>
      <c r="K210" s="32">
        <v>1761.63638</v>
      </c>
      <c r="L210" s="32">
        <v>1703.5644</v>
      </c>
      <c r="M210" s="32">
        <v>327.3408</v>
      </c>
      <c r="N210" s="32">
        <v>474.78454000000005</v>
      </c>
      <c r="O210" s="32">
        <v>1049.6272</v>
      </c>
      <c r="P210" s="13"/>
      <c r="Q210" s="13"/>
    </row>
    <row r="211" spans="1:17" ht="12.75">
      <c r="A211" s="7"/>
      <c r="B211" s="9" t="s">
        <v>56</v>
      </c>
      <c r="C211" s="32">
        <f t="shared" si="26"/>
        <v>51.14928999999999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11.867029999999998</v>
      </c>
      <c r="J211" s="32">
        <v>0</v>
      </c>
      <c r="K211" s="32">
        <v>3.48604</v>
      </c>
      <c r="L211" s="32">
        <v>17.843700000000002</v>
      </c>
      <c r="M211" s="32">
        <v>1.71221</v>
      </c>
      <c r="N211" s="32">
        <v>5.754309999999999</v>
      </c>
      <c r="O211" s="32">
        <v>10.486</v>
      </c>
      <c r="P211" s="13"/>
      <c r="Q211" s="13"/>
    </row>
    <row r="212" spans="1:17" ht="12.75">
      <c r="A212" s="7"/>
      <c r="B212" s="9" t="s">
        <v>43</v>
      </c>
      <c r="C212" s="32">
        <f t="shared" si="26"/>
        <v>0.04499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0.04499</v>
      </c>
      <c r="M212" s="32">
        <v>0</v>
      </c>
      <c r="N212" s="32">
        <v>0</v>
      </c>
      <c r="O212" s="32">
        <v>0</v>
      </c>
      <c r="P212" s="13"/>
      <c r="Q212" s="13"/>
    </row>
    <row r="213" spans="1:17" ht="12.75">
      <c r="A213" s="7"/>
      <c r="B213" s="9" t="s">
        <v>36</v>
      </c>
      <c r="C213" s="32">
        <f t="shared" si="26"/>
        <v>84.97067999999999</v>
      </c>
      <c r="D213" s="32">
        <v>0.49169</v>
      </c>
      <c r="E213" s="32">
        <v>20.83721</v>
      </c>
      <c r="F213" s="32">
        <v>0.42353</v>
      </c>
      <c r="G213" s="32">
        <v>0.50359</v>
      </c>
      <c r="H213" s="32">
        <v>0.7</v>
      </c>
      <c r="I213" s="32">
        <v>0.93896</v>
      </c>
      <c r="J213" s="32">
        <v>0.36097</v>
      </c>
      <c r="K213" s="32">
        <v>10.06426</v>
      </c>
      <c r="L213" s="32">
        <v>0.73312</v>
      </c>
      <c r="M213" s="32">
        <v>38.698449999999994</v>
      </c>
      <c r="N213" s="32">
        <v>0.47608</v>
      </c>
      <c r="O213" s="32">
        <v>10.74282</v>
      </c>
      <c r="P213" s="13"/>
      <c r="Q213" s="13"/>
    </row>
    <row r="214" spans="1:17" ht="12.75">
      <c r="A214" s="7"/>
      <c r="B214" s="9" t="s">
        <v>40</v>
      </c>
      <c r="C214" s="32">
        <f t="shared" si="26"/>
        <v>31.89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31.89</v>
      </c>
      <c r="M214" s="32">
        <v>0</v>
      </c>
      <c r="N214" s="32">
        <v>0</v>
      </c>
      <c r="O214" s="32">
        <v>0</v>
      </c>
      <c r="P214" s="13"/>
      <c r="Q214" s="13"/>
    </row>
    <row r="215" spans="1:17" ht="12.75">
      <c r="A215" s="7"/>
      <c r="B215" s="9" t="s">
        <v>52</v>
      </c>
      <c r="C215" s="32">
        <f t="shared" si="26"/>
        <v>20.09804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4.3873500000000005</v>
      </c>
      <c r="J215" s="32">
        <v>0</v>
      </c>
      <c r="K215" s="32">
        <v>0</v>
      </c>
      <c r="L215" s="32">
        <v>0</v>
      </c>
      <c r="M215" s="32">
        <v>0.01107</v>
      </c>
      <c r="N215" s="32">
        <v>0</v>
      </c>
      <c r="O215" s="32">
        <v>15.699620000000001</v>
      </c>
      <c r="P215" s="13"/>
      <c r="Q215" s="13"/>
    </row>
    <row r="216" spans="1:17" ht="12.75">
      <c r="A216" s="7"/>
      <c r="B216" s="9" t="s">
        <v>15</v>
      </c>
      <c r="C216" s="32">
        <f t="shared" si="26"/>
        <v>176.69534999999996</v>
      </c>
      <c r="D216" s="32">
        <v>1.40679</v>
      </c>
      <c r="E216" s="32">
        <v>55.2226</v>
      </c>
      <c r="F216" s="32">
        <v>6.07662</v>
      </c>
      <c r="G216" s="32">
        <v>1.7693899999999998</v>
      </c>
      <c r="H216" s="32">
        <v>2.93408</v>
      </c>
      <c r="I216" s="32">
        <v>2.42741</v>
      </c>
      <c r="J216" s="32">
        <v>2.8445</v>
      </c>
      <c r="K216" s="32">
        <v>0.99</v>
      </c>
      <c r="L216" s="32">
        <v>3.4544099999999998</v>
      </c>
      <c r="M216" s="32">
        <v>34.78897</v>
      </c>
      <c r="N216" s="32">
        <v>0.5890299999999999</v>
      </c>
      <c r="O216" s="32">
        <v>64.19154999999999</v>
      </c>
      <c r="P216" s="13"/>
      <c r="Q216" s="13"/>
    </row>
    <row r="217" spans="1:17" ht="12.75">
      <c r="A217" s="7"/>
      <c r="B217" s="1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13"/>
      <c r="Q217" s="13"/>
    </row>
    <row r="218" spans="1:17" ht="12.75">
      <c r="A218" s="7"/>
      <c r="B218" s="12" t="s">
        <v>48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13"/>
      <c r="Q218" s="13"/>
    </row>
    <row r="219" spans="2:17" ht="12.75">
      <c r="B219" s="13"/>
      <c r="C219" s="13"/>
      <c r="D219" s="13"/>
      <c r="E219" s="13"/>
      <c r="F219" s="13"/>
      <c r="G219" s="13"/>
      <c r="H219" s="13"/>
      <c r="I219" s="13"/>
      <c r="J219" s="13"/>
      <c r="P219" s="13"/>
      <c r="Q219" s="13"/>
    </row>
    <row r="222" ht="12.75">
      <c r="D222" s="14"/>
    </row>
    <row r="224" ht="12.75">
      <c r="D224" s="22"/>
    </row>
  </sheetData>
  <sheetProtection/>
  <mergeCells count="15">
    <mergeCell ref="K6:K7"/>
    <mergeCell ref="L6:L7"/>
    <mergeCell ref="M6:M7"/>
    <mergeCell ref="N6:N7"/>
    <mergeCell ref="O6:O7"/>
    <mergeCell ref="B4:B7"/>
    <mergeCell ref="C4:O5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1968503937007874" right="0.1968503937007874" top="0" bottom="0.1968503937007874" header="0.31496062992125984" footer="0.31496062992125984"/>
  <pageSetup horizontalDpi="1200" verticalDpi="1200" orientation="portrait" scale="40" r:id="rId1"/>
  <rowBreaks count="2" manualBreakCount="2">
    <brk id="55" min="1" max="16" man="1"/>
    <brk id="13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2022-10-06T21:31:53Z</cp:lastPrinted>
  <dcterms:created xsi:type="dcterms:W3CDTF">2012-01-10T20:08:30Z</dcterms:created>
  <dcterms:modified xsi:type="dcterms:W3CDTF">2023-02-01T16:51:12Z</dcterms:modified>
  <cp:category/>
  <cp:version/>
  <cp:contentType/>
  <cp:contentStatus/>
</cp:coreProperties>
</file>