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7650" windowHeight="7860" tabRatio="824" activeTab="0"/>
  </bookViews>
  <sheets>
    <sheet name="2022" sheetId="1" r:id="rId1"/>
  </sheets>
  <definedNames>
    <definedName name="_xlnm.Print_Area" localSheetId="0">'2022'!$B$1:$P$218</definedName>
    <definedName name="_xlnm.Print_Titles" localSheetId="0">'2022'!$1:$8</definedName>
  </definedNames>
  <calcPr fullCalcOnLoad="1"/>
</workbook>
</file>

<file path=xl/sharedStrings.xml><?xml version="1.0" encoding="utf-8"?>
<sst xmlns="http://schemas.openxmlformats.org/spreadsheetml/2006/main" count="210" uniqueCount="58">
  <si>
    <t>ESTADOS UNIDOS</t>
  </si>
  <si>
    <t>Carne</t>
  </si>
  <si>
    <t>Queso</t>
  </si>
  <si>
    <t>Tabaco en rama</t>
  </si>
  <si>
    <t>Oro</t>
  </si>
  <si>
    <t>Langosta</t>
  </si>
  <si>
    <t>COSTA RICA</t>
  </si>
  <si>
    <t>EL SALVADOR</t>
  </si>
  <si>
    <t>GUATEMALA</t>
  </si>
  <si>
    <t>HONDURAS</t>
  </si>
  <si>
    <t>EUROPA</t>
  </si>
  <si>
    <t>ASIA</t>
  </si>
  <si>
    <t>RESTO DEL MUNDO</t>
  </si>
  <si>
    <t>Los demás</t>
  </si>
  <si>
    <t>PAIS/PRODUCTO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</si>
  <si>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</si>
  <si>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</si>
  <si>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</si>
  <si>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</si>
  <si>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</si>
  <si>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</si>
  <si>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</si>
  <si>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</si>
  <si>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</si>
  <si>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</si>
  <si>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</si>
  <si>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</si>
  <si>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</si>
  <si>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BOLIVIA</t>
  </si>
  <si>
    <t>CUBA</t>
  </si>
  <si>
    <t>ECUADOR</t>
  </si>
  <si>
    <t>Dic</t>
  </si>
  <si>
    <t>Frijol</t>
  </si>
  <si>
    <t>Banano</t>
  </si>
  <si>
    <t>Industria bebida</t>
  </si>
  <si>
    <t>Café</t>
  </si>
  <si>
    <t>Azúcar</t>
  </si>
  <si>
    <t>Camarón</t>
  </si>
  <si>
    <t>Maní</t>
  </si>
  <si>
    <t>MÉXICO</t>
  </si>
  <si>
    <t>CANADÁ</t>
  </si>
  <si>
    <t>Galletería</t>
  </si>
  <si>
    <t>RESTO DE AMÉRICA LATINA Y EL CARIBE</t>
  </si>
  <si>
    <t>CENTROAMÉRICA</t>
  </si>
  <si>
    <t>Harina de trigo</t>
  </si>
  <si>
    <t>Ganado</t>
  </si>
  <si>
    <t>Fuente: DGA, CNDC/ENATREL</t>
  </si>
  <si>
    <t>Pescados frescos</t>
  </si>
  <si>
    <t>Café instantáneo</t>
  </si>
  <si>
    <t>Industria tabaco</t>
  </si>
  <si>
    <t>Prod. químicos</t>
  </si>
  <si>
    <t>Prod. cerámicos</t>
  </si>
  <si>
    <t>VENEZUELA</t>
  </si>
  <si>
    <t>VOLUMEN</t>
  </si>
  <si>
    <t>Exportaciones fob por principales socios comerciales 2022</t>
  </si>
  <si>
    <t>(miles de kilogramos)</t>
  </si>
  <si>
    <t>Cigarros</t>
  </si>
  <si>
    <t>Refinería de petróleo</t>
  </si>
</sst>
</file>

<file path=xl/styles.xml><?xml version="1.0" encoding="utf-8"?>
<styleSheet xmlns="http://schemas.openxmlformats.org/spreadsheetml/2006/main">
  <numFmts count="30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* #,##0.0_);_(* \(#,##0.0\);_(* &quot;-&quot;??_);_(@_)"/>
    <numFmt numFmtId="173" formatCode="#,##0.0_);\(#,##0.0\)"/>
    <numFmt numFmtId="174" formatCode="_ * #,##0.0_ ;_ * \-#,##0.0_ ;_ * &quot;-&quot;??_ ;_ @_ "/>
    <numFmt numFmtId="175" formatCode="_ [$€]\ * #,##0.00_ ;_ [$€]\ * \-#,##0.00_ ;_ [$€]\ * &quot;-&quot;??_ ;_ @_ "/>
    <numFmt numFmtId="176" formatCode="_(* #,##0.000000_);_(* \(#,##0.000000\);_(* &quot;-&quot;??_);_(@_)"/>
    <numFmt numFmtId="177" formatCode="_ * #,##0.000000000_ ;_ * \-#,##0.000000000_ ;_ * &quot;-&quot;??_ ;_ @_ "/>
    <numFmt numFmtId="178" formatCode="_(* #,##0.0_);_(* \(#,##0.0\);_(* &quot;-&quot;?_);_(@_)"/>
    <numFmt numFmtId="179" formatCode="_(* #,##0.000000000_);_(* \(#,##0.000000000\);_(* &quot;-&quot;??_);_(@_)"/>
    <numFmt numFmtId="180" formatCode="_(* #,##0.00000000_);_(* \(#,##0.00000000\);_(* &quot;-&quot;??_);_(@_)"/>
    <numFmt numFmtId="181" formatCode="_(* #,##0.000_);_(* \(#,##0.000\);_(* &quot;-&quot;??_);_(@_)"/>
    <numFmt numFmtId="182" formatCode="_-* #,##0.0_-;\-* #,##0.0_-;_-* &quot;-&quot;?_-;_-@_-"/>
    <numFmt numFmtId="183" formatCode="_ * #,##0.00_ ;_ * \-#,##0.00_ ;_ * &quot;-&quot;??_ ;_ @_ "/>
    <numFmt numFmtId="184" formatCode="_ * #,##0.000_ ;_ * \-#,##0.000_ ;_ * &quot;-&quot;??_ ;_ @_ "/>
    <numFmt numFmtId="185" formatCode="_ * #,##0.0000_ ;_ * \-#,##0.0000_ ;_ * &quot;-&quot;??_ ;_ @_ "/>
  </numFmts>
  <fonts count="42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75" fontId="5" fillId="0" borderId="0" applyFon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173" fontId="2" fillId="33" borderId="0" xfId="0" applyNumberFormat="1" applyFont="1" applyFill="1" applyBorder="1" applyAlignment="1" applyProtection="1">
      <alignment/>
      <protection/>
    </xf>
    <xf numFmtId="173" fontId="3" fillId="33" borderId="0" xfId="0" applyNumberFormat="1" applyFont="1" applyFill="1" applyBorder="1" applyAlignment="1" applyProtection="1">
      <alignment/>
      <protection/>
    </xf>
    <xf numFmtId="174" fontId="4" fillId="34" borderId="0" xfId="48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174" fontId="4" fillId="34" borderId="0" xfId="48" applyNumberFormat="1" applyFont="1" applyFill="1" applyBorder="1" applyAlignment="1" applyProtection="1">
      <alignment vertical="center"/>
      <protection/>
    </xf>
    <xf numFmtId="49" fontId="0" fillId="33" borderId="0" xfId="0" applyNumberFormat="1" applyFill="1" applyAlignment="1">
      <alignment horizontal="left" indent="2"/>
    </xf>
    <xf numFmtId="0" fontId="0" fillId="33" borderId="0" xfId="0" applyFill="1" applyAlignment="1">
      <alignment horizontal="left" indent="2"/>
    </xf>
    <xf numFmtId="49" fontId="0" fillId="0" borderId="0" xfId="0" applyNumberFormat="1" applyAlignment="1">
      <alignment horizontal="left" indent="2"/>
    </xf>
    <xf numFmtId="0" fontId="0" fillId="33" borderId="0" xfId="0" applyFont="1" applyFill="1" applyAlignment="1">
      <alignment/>
    </xf>
    <xf numFmtId="171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172" fontId="0" fillId="33" borderId="10" xfId="48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left" indent="2"/>
    </xf>
    <xf numFmtId="173" fontId="4" fillId="34" borderId="0" xfId="0" applyNumberFormat="1" applyFont="1" applyFill="1" applyBorder="1" applyAlignment="1" applyProtection="1">
      <alignment horizontal="left" indent="1"/>
      <protection/>
    </xf>
    <xf numFmtId="172" fontId="0" fillId="33" borderId="0" xfId="48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4" fontId="0" fillId="33" borderId="0" xfId="0" applyNumberFormat="1" applyFill="1" applyAlignment="1">
      <alignment/>
    </xf>
    <xf numFmtId="176" fontId="0" fillId="33" borderId="0" xfId="48" applyNumberFormat="1" applyFont="1" applyFill="1" applyAlignment="1">
      <alignment/>
    </xf>
    <xf numFmtId="172" fontId="4" fillId="34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3" fontId="0" fillId="33" borderId="0" xfId="0" applyNumberFormat="1" applyFill="1" applyAlignment="1">
      <alignment/>
    </xf>
    <xf numFmtId="49" fontId="0" fillId="0" borderId="0" xfId="0" applyNumberFormat="1" applyFill="1" applyAlignment="1">
      <alignment horizontal="left" indent="2"/>
    </xf>
    <xf numFmtId="171" fontId="0" fillId="33" borderId="0" xfId="48" applyFont="1" applyFill="1" applyAlignment="1">
      <alignment/>
    </xf>
    <xf numFmtId="172" fontId="0" fillId="0" borderId="0" xfId="0" applyNumberFormat="1" applyAlignment="1">
      <alignment/>
    </xf>
    <xf numFmtId="182" fontId="0" fillId="0" borderId="0" xfId="0" applyNumberFormat="1" applyAlignment="1">
      <alignment/>
    </xf>
    <xf numFmtId="173" fontId="4" fillId="34" borderId="0" xfId="0" applyNumberFormat="1" applyFont="1" applyFill="1" applyBorder="1" applyAlignment="1" applyProtection="1">
      <alignment horizontal="center" vertical="center"/>
      <protection/>
    </xf>
    <xf numFmtId="172" fontId="0" fillId="33" borderId="0" xfId="48" applyNumberFormat="1" applyFont="1" applyFill="1" applyAlignment="1">
      <alignment/>
    </xf>
    <xf numFmtId="173" fontId="4" fillId="34" borderId="0" xfId="0" applyNumberFormat="1" applyFont="1" applyFill="1" applyBorder="1" applyAlignment="1" applyProtection="1">
      <alignment horizontal="center" vertical="center"/>
      <protection/>
    </xf>
    <xf numFmtId="173" fontId="4" fillId="34" borderId="10" xfId="0" applyNumberFormat="1" applyFont="1" applyFill="1" applyBorder="1" applyAlignment="1" applyProtection="1">
      <alignment horizontal="center" vertical="center"/>
      <protection/>
    </xf>
    <xf numFmtId="173" fontId="4" fillId="34" borderId="11" xfId="0" applyNumberFormat="1" applyFont="1" applyFill="1" applyBorder="1" applyAlignment="1" applyProtection="1">
      <alignment horizontal="center" vertical="center" wrapText="1"/>
      <protection/>
    </xf>
    <xf numFmtId="173" fontId="4" fillId="34" borderId="0" xfId="0" applyNumberFormat="1" applyFont="1" applyFill="1" applyBorder="1" applyAlignment="1" applyProtection="1">
      <alignment horizontal="center" vertical="center" wrapText="1"/>
      <protection/>
    </xf>
    <xf numFmtId="173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172" fontId="0" fillId="33" borderId="0" xfId="48" applyNumberFormat="1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nstitucional BC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4B85"/>
      </a:accent1>
      <a:accent2>
        <a:srgbClr val="336F9D"/>
      </a:accent2>
      <a:accent3>
        <a:srgbClr val="80A5C2"/>
      </a:accent3>
      <a:accent4>
        <a:srgbClr val="D5A10F"/>
      </a:accent4>
      <a:accent5>
        <a:srgbClr val="DEB43F"/>
      </a:accent5>
      <a:accent6>
        <a:srgbClr val="EAD08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11.00390625" defaultRowHeight="12.75"/>
  <cols>
    <col min="1" max="1" width="2.625" style="0" customWidth="1"/>
    <col min="2" max="2" width="38.75390625" style="0" customWidth="1"/>
    <col min="3" max="3" width="14.875" style="0" bestFit="1" customWidth="1"/>
    <col min="4" max="4" width="12.25390625" style="0" bestFit="1" customWidth="1"/>
    <col min="5" max="5" width="12.25390625" style="0" customWidth="1"/>
    <col min="6" max="6" width="12.625" style="0" customWidth="1"/>
    <col min="7" max="7" width="12.875" style="0" customWidth="1"/>
    <col min="8" max="8" width="13.00390625" style="0" customWidth="1"/>
    <col min="9" max="9" width="12.375" style="0" customWidth="1"/>
    <col min="10" max="10" width="12.625" style="0" customWidth="1"/>
    <col min="11" max="11" width="12.375" style="0" customWidth="1"/>
    <col min="12" max="13" width="13.375" style="0" customWidth="1"/>
    <col min="14" max="14" width="13.125" style="0" customWidth="1"/>
    <col min="15" max="15" width="12.875" style="0" customWidth="1"/>
    <col min="16" max="17" width="8.25390625" style="19" customWidth="1"/>
    <col min="18" max="16384" width="11.00390625" style="19" customWidth="1"/>
  </cols>
  <sheetData>
    <row r="1" spans="1:17" ht="18">
      <c r="A1" s="4"/>
      <c r="B1" s="1" t="s">
        <v>54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4"/>
      <c r="O1" s="4"/>
      <c r="P1" s="12"/>
      <c r="Q1" s="12"/>
    </row>
    <row r="2" spans="1:17" ht="14.25">
      <c r="A2" s="4"/>
      <c r="B2" s="2" t="s">
        <v>55</v>
      </c>
      <c r="C2" s="27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2"/>
      <c r="Q2" s="12"/>
    </row>
    <row r="3" spans="1:17" ht="12.75">
      <c r="A3" s="4"/>
      <c r="B3" s="22"/>
      <c r="C3" s="1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2"/>
      <c r="Q3" s="12"/>
    </row>
    <row r="4" spans="1:17" ht="12.75">
      <c r="A4" s="4"/>
      <c r="B4" s="34" t="s">
        <v>14</v>
      </c>
      <c r="C4" s="37" t="s">
        <v>53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2"/>
      <c r="Q4" s="12"/>
    </row>
    <row r="5" spans="1:17" ht="12.75">
      <c r="A5" s="4"/>
      <c r="B5" s="3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2"/>
      <c r="Q5" s="12"/>
    </row>
    <row r="6" spans="1:17" ht="12.75">
      <c r="A6" s="4"/>
      <c r="B6" s="35"/>
      <c r="C6" s="32" t="s">
        <v>15</v>
      </c>
      <c r="D6" s="32" t="s">
        <v>16</v>
      </c>
      <c r="E6" s="32" t="s">
        <v>17</v>
      </c>
      <c r="F6" s="32" t="s">
        <v>18</v>
      </c>
      <c r="G6" s="32" t="s">
        <v>19</v>
      </c>
      <c r="H6" s="32" t="s">
        <v>20</v>
      </c>
      <c r="I6" s="32" t="s">
        <v>21</v>
      </c>
      <c r="J6" s="32" t="s">
        <v>22</v>
      </c>
      <c r="K6" s="32" t="s">
        <v>23</v>
      </c>
      <c r="L6" s="32" t="s">
        <v>24</v>
      </c>
      <c r="M6" s="32" t="s">
        <v>25</v>
      </c>
      <c r="N6" s="32" t="s">
        <v>26</v>
      </c>
      <c r="O6" s="32" t="s">
        <v>31</v>
      </c>
      <c r="P6" s="12"/>
      <c r="Q6" s="12"/>
    </row>
    <row r="7" spans="1:17" ht="12.75">
      <c r="A7" s="4"/>
      <c r="B7" s="3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2"/>
      <c r="Q7" s="12"/>
    </row>
    <row r="8" spans="1:17" s="20" customFormat="1" ht="12.75">
      <c r="A8" s="4"/>
      <c r="B8" s="5"/>
      <c r="C8" s="31"/>
      <c r="D8" s="21"/>
      <c r="E8" s="21"/>
      <c r="F8" s="21"/>
      <c r="G8" s="21"/>
      <c r="H8" s="21"/>
      <c r="I8" s="21"/>
      <c r="J8" s="21"/>
      <c r="K8" s="21"/>
      <c r="L8" s="21"/>
      <c r="M8" s="4"/>
      <c r="N8" s="24"/>
      <c r="O8" s="5"/>
      <c r="P8" s="12"/>
      <c r="Q8" s="12"/>
    </row>
    <row r="9" spans="1:17" s="20" customFormat="1" ht="24.75" customHeight="1">
      <c r="A9" s="4"/>
      <c r="B9" s="30" t="s">
        <v>27</v>
      </c>
      <c r="C9" s="23">
        <f>SUM(D9:O9)</f>
        <v>2129063.5799926366</v>
      </c>
      <c r="D9" s="6">
        <f aca="true" t="shared" si="0" ref="D9:O9">+D11++D34+D47+D56+D132+D137+D144+D150+D157+D174+D194+D208</f>
        <v>214031.86649266866</v>
      </c>
      <c r="E9" s="6">
        <f t="shared" si="0"/>
        <v>246661.38630364955</v>
      </c>
      <c r="F9" s="6">
        <f t="shared" si="0"/>
        <v>227266.23908814834</v>
      </c>
      <c r="G9" s="6">
        <f t="shared" si="0"/>
        <v>182333.34750940828</v>
      </c>
      <c r="H9" s="6">
        <f t="shared" si="0"/>
        <v>213196.4991046075</v>
      </c>
      <c r="I9" s="6">
        <f t="shared" si="0"/>
        <v>166362.3916989714</v>
      </c>
      <c r="J9" s="6">
        <f t="shared" si="0"/>
        <v>161038.8068255198</v>
      </c>
      <c r="K9" s="6">
        <f t="shared" si="0"/>
        <v>131081.03949211628</v>
      </c>
      <c r="L9" s="6">
        <f t="shared" si="0"/>
        <v>148948.49572599033</v>
      </c>
      <c r="M9" s="6">
        <f t="shared" si="0"/>
        <v>173813.6026000032</v>
      </c>
      <c r="N9" s="6">
        <f t="shared" si="0"/>
        <v>97173.33809241415</v>
      </c>
      <c r="O9" s="6">
        <f t="shared" si="0"/>
        <v>167156.56705913937</v>
      </c>
      <c r="P9" s="12"/>
      <c r="Q9" s="12"/>
    </row>
    <row r="10" spans="1:17" s="20" customFormat="1" ht="12.75">
      <c r="A10" s="4"/>
      <c r="B10" s="5"/>
      <c r="C10" s="31"/>
      <c r="D10" s="25"/>
      <c r="E10" s="25"/>
      <c r="F10" s="25"/>
      <c r="G10" s="25"/>
      <c r="H10" s="25"/>
      <c r="I10" s="25"/>
      <c r="J10" s="25"/>
      <c r="K10" s="25"/>
      <c r="L10" s="25"/>
      <c r="M10" s="4"/>
      <c r="N10" s="4"/>
      <c r="O10" s="4"/>
      <c r="P10" s="12"/>
      <c r="Q10" s="12"/>
    </row>
    <row r="11" spans="1:17" ht="12.75">
      <c r="A11" s="4"/>
      <c r="B11" s="16" t="s">
        <v>0</v>
      </c>
      <c r="C11" s="3">
        <f>SUM(D11:O11)</f>
        <v>323195.9208561856</v>
      </c>
      <c r="D11" s="3">
        <f>SUM(D12:D32)</f>
        <v>44018.45463809547</v>
      </c>
      <c r="E11" s="3">
        <f aca="true" t="shared" si="1" ref="E11:O11">SUM(E12:E32)</f>
        <v>23313.33184107621</v>
      </c>
      <c r="F11" s="3">
        <f t="shared" si="1"/>
        <v>23280.973908528922</v>
      </c>
      <c r="G11" s="3">
        <f t="shared" si="1"/>
        <v>37641.960164676966</v>
      </c>
      <c r="H11" s="3">
        <f t="shared" si="1"/>
        <v>36833.35452394291</v>
      </c>
      <c r="I11" s="3">
        <f t="shared" si="1"/>
        <v>26183.476204835522</v>
      </c>
      <c r="J11" s="3">
        <f t="shared" si="1"/>
        <v>39743.58549318522</v>
      </c>
      <c r="K11" s="3">
        <f t="shared" si="1"/>
        <v>21278.65125230563</v>
      </c>
      <c r="L11" s="3">
        <f t="shared" si="1"/>
        <v>13381.150271604354</v>
      </c>
      <c r="M11" s="3">
        <f t="shared" si="1"/>
        <v>27271.708415604466</v>
      </c>
      <c r="N11" s="3">
        <f t="shared" si="1"/>
        <v>10280.945318959622</v>
      </c>
      <c r="O11" s="3">
        <f t="shared" si="1"/>
        <v>19968.32882337035</v>
      </c>
      <c r="P11" s="12"/>
      <c r="Q11" s="12"/>
    </row>
    <row r="12" spans="1:17" ht="12.75">
      <c r="A12" s="4"/>
      <c r="B12" s="7" t="s">
        <v>36</v>
      </c>
      <c r="C12" s="31">
        <f aca="true" t="shared" si="2" ref="C12:C32">SUM(D12:O12)</f>
        <v>47544.039</v>
      </c>
      <c r="D12" s="31">
        <v>5800.005</v>
      </c>
      <c r="E12" s="31">
        <v>5542.0125</v>
      </c>
      <c r="F12" s="31">
        <v>0.0075</v>
      </c>
      <c r="G12" s="31">
        <v>7250</v>
      </c>
      <c r="H12" s="31">
        <v>0</v>
      </c>
      <c r="I12" s="31">
        <v>0.005</v>
      </c>
      <c r="J12" s="31">
        <v>21200</v>
      </c>
      <c r="K12" s="31">
        <v>0</v>
      </c>
      <c r="L12" s="31">
        <v>0</v>
      </c>
      <c r="M12" s="31">
        <v>0.004</v>
      </c>
      <c r="N12" s="31">
        <v>0.005</v>
      </c>
      <c r="O12" s="31">
        <v>7752</v>
      </c>
      <c r="P12" s="12"/>
      <c r="Q12" s="12"/>
    </row>
    <row r="13" spans="1:17" ht="12.75">
      <c r="A13" s="4"/>
      <c r="B13" s="7" t="s">
        <v>35</v>
      </c>
      <c r="C13" s="31">
        <f t="shared" si="2"/>
        <v>69248.17644000004</v>
      </c>
      <c r="D13" s="31">
        <v>7683.190830000004</v>
      </c>
      <c r="E13" s="31">
        <v>4896.145790000003</v>
      </c>
      <c r="F13" s="31">
        <v>11015.22109000001</v>
      </c>
      <c r="G13" s="31">
        <v>7426.277170000004</v>
      </c>
      <c r="H13" s="31">
        <v>9556.034520000003</v>
      </c>
      <c r="I13" s="31">
        <v>7377.8385300000045</v>
      </c>
      <c r="J13" s="31">
        <v>6981.2586100000035</v>
      </c>
      <c r="K13" s="31">
        <v>5239.392130000004</v>
      </c>
      <c r="L13" s="31">
        <v>2772.40501</v>
      </c>
      <c r="M13" s="31">
        <v>1493.87882</v>
      </c>
      <c r="N13" s="31">
        <v>1194.7080899999999</v>
      </c>
      <c r="O13" s="31">
        <v>3611.825850000001</v>
      </c>
      <c r="P13" s="12"/>
      <c r="Q13" s="12"/>
    </row>
    <row r="14" spans="1:17" ht="12.75">
      <c r="A14" s="4"/>
      <c r="B14" s="7" t="s">
        <v>48</v>
      </c>
      <c r="C14" s="31">
        <f t="shared" si="2"/>
        <v>394.01433</v>
      </c>
      <c r="D14" s="31">
        <v>0.10490000000000001</v>
      </c>
      <c r="E14" s="31">
        <v>0.9833999999999999</v>
      </c>
      <c r="F14" s="31">
        <v>157.272</v>
      </c>
      <c r="G14" s="31">
        <v>215.60964</v>
      </c>
      <c r="H14" s="31">
        <v>0</v>
      </c>
      <c r="I14" s="31">
        <v>1.006</v>
      </c>
      <c r="J14" s="31">
        <v>0.040229999999999995</v>
      </c>
      <c r="K14" s="31">
        <v>1.266</v>
      </c>
      <c r="L14" s="31">
        <v>1.01424</v>
      </c>
      <c r="M14" s="31">
        <v>1.07228</v>
      </c>
      <c r="N14" s="31">
        <v>14.58264</v>
      </c>
      <c r="O14" s="31">
        <v>1.063</v>
      </c>
      <c r="P14" s="12"/>
      <c r="Q14" s="12"/>
    </row>
    <row r="15" spans="1:17" ht="12.75">
      <c r="A15" s="4"/>
      <c r="B15" s="7" t="s">
        <v>37</v>
      </c>
      <c r="C15" s="31">
        <f t="shared" si="2"/>
        <v>348.70439</v>
      </c>
      <c r="D15" s="31">
        <v>21.09414</v>
      </c>
      <c r="E15" s="31">
        <v>32.99292</v>
      </c>
      <c r="F15" s="31">
        <v>124.94767</v>
      </c>
      <c r="G15" s="31">
        <v>0</v>
      </c>
      <c r="H15" s="31">
        <v>14.63098</v>
      </c>
      <c r="I15" s="31">
        <v>0.092</v>
      </c>
      <c r="J15" s="31">
        <v>42.8471</v>
      </c>
      <c r="K15" s="31">
        <v>21.32536</v>
      </c>
      <c r="L15" s="31">
        <v>0</v>
      </c>
      <c r="M15" s="31">
        <v>11.935</v>
      </c>
      <c r="N15" s="31">
        <v>39.42598</v>
      </c>
      <c r="O15" s="31">
        <v>39.41324</v>
      </c>
      <c r="P15" s="12"/>
      <c r="Q15" s="12"/>
    </row>
    <row r="16" spans="1:17" ht="12.75">
      <c r="A16" s="4"/>
      <c r="B16" s="7" t="s">
        <v>1</v>
      </c>
      <c r="C16" s="31">
        <f t="shared" si="2"/>
        <v>49833.67197000007</v>
      </c>
      <c r="D16" s="31">
        <v>4603.418660000006</v>
      </c>
      <c r="E16" s="31">
        <v>4332.433340000002</v>
      </c>
      <c r="F16" s="31">
        <v>4551.37148000001</v>
      </c>
      <c r="G16" s="31">
        <v>4464.220440000008</v>
      </c>
      <c r="H16" s="31">
        <v>4688.170310000009</v>
      </c>
      <c r="I16" s="31">
        <v>3292.6898000000033</v>
      </c>
      <c r="J16" s="31">
        <v>3827.616100000006</v>
      </c>
      <c r="K16" s="31">
        <v>4923.498440000009</v>
      </c>
      <c r="L16" s="31">
        <v>3193.8385100000023</v>
      </c>
      <c r="M16" s="31">
        <v>4048.0760700000037</v>
      </c>
      <c r="N16" s="31">
        <v>3660.417290000002</v>
      </c>
      <c r="O16" s="31">
        <v>4247.921530000005</v>
      </c>
      <c r="P16" s="12"/>
      <c r="Q16" s="12"/>
    </row>
    <row r="17" spans="1:17" ht="12.75">
      <c r="A17" s="4"/>
      <c r="B17" s="7" t="s">
        <v>56</v>
      </c>
      <c r="C17" s="31">
        <f t="shared" si="2"/>
        <v>1051.51523</v>
      </c>
      <c r="D17" s="31">
        <v>58.53781</v>
      </c>
      <c r="E17" s="31">
        <v>85.11280999999998</v>
      </c>
      <c r="F17" s="31">
        <v>87.89426</v>
      </c>
      <c r="G17" s="31">
        <v>91.16557999999998</v>
      </c>
      <c r="H17" s="31">
        <v>90.21556999999999</v>
      </c>
      <c r="I17" s="31">
        <v>101.85239</v>
      </c>
      <c r="J17" s="31">
        <v>95.78736</v>
      </c>
      <c r="K17" s="31">
        <v>109.70453000000002</v>
      </c>
      <c r="L17" s="31">
        <v>77.06871000000002</v>
      </c>
      <c r="M17" s="31">
        <v>86.87908999999998</v>
      </c>
      <c r="N17" s="31">
        <v>83.35825</v>
      </c>
      <c r="O17" s="31">
        <v>83.93887</v>
      </c>
      <c r="P17" s="12"/>
      <c r="Q17" s="12"/>
    </row>
    <row r="18" spans="1:17" ht="12.75">
      <c r="A18" s="4"/>
      <c r="B18" s="7" t="s">
        <v>32</v>
      </c>
      <c r="C18" s="31">
        <f t="shared" si="2"/>
        <v>18700.945560000004</v>
      </c>
      <c r="D18" s="31">
        <v>899.2407799999999</v>
      </c>
      <c r="E18" s="31">
        <v>1405.3477400000004</v>
      </c>
      <c r="F18" s="31">
        <v>1657.4130499999997</v>
      </c>
      <c r="G18" s="31">
        <v>2230.668950000002</v>
      </c>
      <c r="H18" s="31">
        <v>2295.3964300000016</v>
      </c>
      <c r="I18" s="31">
        <v>1976.2699599999996</v>
      </c>
      <c r="J18" s="31">
        <v>1840.08275</v>
      </c>
      <c r="K18" s="31">
        <v>1559.2660800000008</v>
      </c>
      <c r="L18" s="31">
        <v>1542.29893</v>
      </c>
      <c r="M18" s="31">
        <v>1405.1755499999997</v>
      </c>
      <c r="N18" s="31">
        <v>999.84736</v>
      </c>
      <c r="O18" s="31">
        <v>889.9379800000003</v>
      </c>
      <c r="P18" s="12"/>
      <c r="Q18" s="12"/>
    </row>
    <row r="19" spans="1:17" ht="12.75">
      <c r="A19" s="4"/>
      <c r="B19" s="7" t="s">
        <v>41</v>
      </c>
      <c r="C19" s="31">
        <f t="shared" si="2"/>
        <v>393.32557999999995</v>
      </c>
      <c r="D19" s="31">
        <v>19.831349999999997</v>
      </c>
      <c r="E19" s="31">
        <v>41.3272</v>
      </c>
      <c r="F19" s="31">
        <v>55.52107000000001</v>
      </c>
      <c r="G19" s="31">
        <v>20.11691</v>
      </c>
      <c r="H19" s="31">
        <v>45.00186</v>
      </c>
      <c r="I19" s="31">
        <v>43.214090000000006</v>
      </c>
      <c r="J19" s="31">
        <v>26.08718</v>
      </c>
      <c r="K19" s="31">
        <v>34.56832</v>
      </c>
      <c r="L19" s="31">
        <v>24.963559999999998</v>
      </c>
      <c r="M19" s="31">
        <v>35.811339999999994</v>
      </c>
      <c r="N19" s="31">
        <v>18.82028</v>
      </c>
      <c r="O19" s="31">
        <v>28.062420000000003</v>
      </c>
      <c r="P19" s="12"/>
      <c r="Q19" s="12"/>
    </row>
    <row r="20" spans="1:17" ht="12.75">
      <c r="A20" s="4"/>
      <c r="B20" s="7" t="s">
        <v>44</v>
      </c>
      <c r="C20" s="31">
        <f t="shared" si="2"/>
        <v>0.0265</v>
      </c>
      <c r="D20" s="31">
        <v>0</v>
      </c>
      <c r="E20" s="31">
        <v>0</v>
      </c>
      <c r="F20" s="31">
        <v>0.005</v>
      </c>
      <c r="G20" s="31">
        <v>0</v>
      </c>
      <c r="H20" s="31">
        <v>0</v>
      </c>
      <c r="I20" s="31">
        <v>0.0215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12"/>
      <c r="Q20" s="12"/>
    </row>
    <row r="21" spans="1:17" ht="12.75">
      <c r="A21" s="4"/>
      <c r="B21" s="7" t="s">
        <v>34</v>
      </c>
      <c r="C21" s="31">
        <f t="shared" si="2"/>
        <v>9077.440140000002</v>
      </c>
      <c r="D21" s="31">
        <v>676.3136900000001</v>
      </c>
      <c r="E21" s="31">
        <v>458.6646999999999</v>
      </c>
      <c r="F21" s="31">
        <v>828.82802</v>
      </c>
      <c r="G21" s="31">
        <v>490.48023000000035</v>
      </c>
      <c r="H21" s="31">
        <v>974.9028900000002</v>
      </c>
      <c r="I21" s="31">
        <v>902.37866</v>
      </c>
      <c r="J21" s="31">
        <v>499.31191000000007</v>
      </c>
      <c r="K21" s="31">
        <v>563.81602</v>
      </c>
      <c r="L21" s="31">
        <v>608.87527</v>
      </c>
      <c r="M21" s="31">
        <v>1724.8536800000008</v>
      </c>
      <c r="N21" s="31">
        <v>669.5881500000002</v>
      </c>
      <c r="O21" s="31">
        <v>679.42692</v>
      </c>
      <c r="P21" s="12"/>
      <c r="Q21" s="12"/>
    </row>
    <row r="22" spans="1:17" ht="12.75">
      <c r="A22" s="4"/>
      <c r="B22" s="7" t="s">
        <v>49</v>
      </c>
      <c r="C22" s="31">
        <f t="shared" si="2"/>
        <v>14.1481</v>
      </c>
      <c r="D22" s="31">
        <v>5.2753000000000005</v>
      </c>
      <c r="E22" s="31">
        <v>0</v>
      </c>
      <c r="F22" s="31">
        <v>0</v>
      </c>
      <c r="G22" s="31">
        <v>0</v>
      </c>
      <c r="H22" s="31">
        <v>0.08145000000000001</v>
      </c>
      <c r="I22" s="31">
        <v>0</v>
      </c>
      <c r="J22" s="31">
        <v>0</v>
      </c>
      <c r="K22" s="31">
        <v>8.79135</v>
      </c>
      <c r="L22" s="31">
        <v>0</v>
      </c>
      <c r="M22" s="31">
        <v>0</v>
      </c>
      <c r="N22" s="31">
        <v>0</v>
      </c>
      <c r="O22" s="31">
        <v>0</v>
      </c>
      <c r="P22" s="12"/>
      <c r="Q22" s="12"/>
    </row>
    <row r="23" spans="1:17" ht="12.75">
      <c r="A23" s="4"/>
      <c r="B23" s="7" t="s">
        <v>5</v>
      </c>
      <c r="C23" s="31">
        <f t="shared" si="2"/>
        <v>692.0443</v>
      </c>
      <c r="D23" s="31">
        <v>44.04491</v>
      </c>
      <c r="E23" s="31">
        <v>17.85975</v>
      </c>
      <c r="F23" s="31">
        <v>106.07601000000001</v>
      </c>
      <c r="G23" s="31">
        <v>0.5125599999999999</v>
      </c>
      <c r="H23" s="31">
        <v>11.79907</v>
      </c>
      <c r="I23" s="31">
        <v>17.27297</v>
      </c>
      <c r="J23" s="31">
        <v>0.86364</v>
      </c>
      <c r="K23" s="31">
        <v>118.45953999999998</v>
      </c>
      <c r="L23" s="31">
        <v>161.84238</v>
      </c>
      <c r="M23" s="31">
        <v>65.38830000000002</v>
      </c>
      <c r="N23" s="31">
        <v>104.77821</v>
      </c>
      <c r="O23" s="31">
        <v>43.14696</v>
      </c>
      <c r="P23" s="12"/>
      <c r="Q23" s="12"/>
    </row>
    <row r="24" spans="1:17" ht="12.75">
      <c r="A24" s="4"/>
      <c r="B24" s="7" t="s">
        <v>38</v>
      </c>
      <c r="C24" s="31">
        <f t="shared" si="2"/>
        <v>380.472</v>
      </c>
      <c r="D24" s="31">
        <v>60.177</v>
      </c>
      <c r="E24" s="31">
        <v>0</v>
      </c>
      <c r="F24" s="31">
        <v>100.295</v>
      </c>
      <c r="G24" s="31">
        <v>0</v>
      </c>
      <c r="H24" s="31">
        <v>0</v>
      </c>
      <c r="I24" s="31">
        <v>220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12"/>
      <c r="Q24" s="12"/>
    </row>
    <row r="25" spans="1:17" ht="12.75">
      <c r="A25" s="4"/>
      <c r="B25" s="7" t="s">
        <v>4</v>
      </c>
      <c r="C25" s="31">
        <f t="shared" si="2"/>
        <v>15.766946142261292</v>
      </c>
      <c r="D25" s="31">
        <v>1.437252867278162</v>
      </c>
      <c r="E25" s="31">
        <v>1.1810350894381783</v>
      </c>
      <c r="F25" s="31">
        <v>1.2239543195015972</v>
      </c>
      <c r="G25" s="31">
        <v>1.280790278283212</v>
      </c>
      <c r="H25" s="31">
        <v>1.4620021337015991</v>
      </c>
      <c r="I25" s="31">
        <v>1.3951442425825877</v>
      </c>
      <c r="J25" s="31">
        <v>1.3345211189803021</v>
      </c>
      <c r="K25" s="31">
        <v>1.4473240707045258</v>
      </c>
      <c r="L25" s="31">
        <v>0.9906996426205337</v>
      </c>
      <c r="M25" s="31">
        <v>1.3955540314829846</v>
      </c>
      <c r="N25" s="31">
        <v>1.2276003943926568</v>
      </c>
      <c r="O25" s="31">
        <v>1.3910679532949515</v>
      </c>
      <c r="P25" s="12"/>
      <c r="Q25" s="12"/>
    </row>
    <row r="26" spans="1:17" ht="12.75">
      <c r="A26" s="4"/>
      <c r="B26" s="7" t="s">
        <v>47</v>
      </c>
      <c r="C26" s="31">
        <f t="shared" si="2"/>
        <v>2287.09825</v>
      </c>
      <c r="D26" s="31">
        <v>174.50137</v>
      </c>
      <c r="E26" s="31">
        <v>177.54958</v>
      </c>
      <c r="F26" s="31">
        <v>230.57588999999976</v>
      </c>
      <c r="G26" s="31">
        <v>234.66003000000003</v>
      </c>
      <c r="H26" s="31">
        <v>198.19718999999998</v>
      </c>
      <c r="I26" s="31">
        <v>134.73228999999995</v>
      </c>
      <c r="J26" s="31">
        <v>166.84161999999998</v>
      </c>
      <c r="K26" s="31">
        <v>176.1513200000002</v>
      </c>
      <c r="L26" s="31">
        <v>192.46996999999996</v>
      </c>
      <c r="M26" s="31">
        <v>207.40046000000007</v>
      </c>
      <c r="N26" s="31">
        <v>215.17182000000003</v>
      </c>
      <c r="O26" s="31">
        <v>178.84671000000003</v>
      </c>
      <c r="P26" s="12"/>
      <c r="Q26" s="12"/>
    </row>
    <row r="27" spans="1:17" ht="12.75">
      <c r="A27" s="4"/>
      <c r="B27" s="7" t="s">
        <v>51</v>
      </c>
      <c r="C27" s="31">
        <f t="shared" si="2"/>
        <v>327.4965</v>
      </c>
      <c r="D27" s="31">
        <v>55.944</v>
      </c>
      <c r="E27" s="31">
        <v>139.86</v>
      </c>
      <c r="F27" s="31">
        <v>71.82</v>
      </c>
      <c r="G27" s="31">
        <v>35.9325</v>
      </c>
      <c r="H27" s="31">
        <v>23.94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12"/>
      <c r="Q27" s="12"/>
    </row>
    <row r="28" spans="1:17" ht="12.75">
      <c r="A28" s="4"/>
      <c r="B28" s="7" t="s">
        <v>50</v>
      </c>
      <c r="C28" s="31">
        <f t="shared" si="2"/>
        <v>82.39863000000001</v>
      </c>
      <c r="D28" s="31">
        <v>21.40795</v>
      </c>
      <c r="E28" s="31">
        <v>8.22381</v>
      </c>
      <c r="F28" s="31">
        <v>0.8649</v>
      </c>
      <c r="G28" s="31">
        <v>3.32959</v>
      </c>
      <c r="H28" s="31">
        <v>0.982</v>
      </c>
      <c r="I28" s="31">
        <v>19.79</v>
      </c>
      <c r="J28" s="31">
        <v>20.375</v>
      </c>
      <c r="K28" s="31">
        <v>0.8182200000000001</v>
      </c>
      <c r="L28" s="31">
        <v>3.3614100000000002</v>
      </c>
      <c r="M28" s="31">
        <v>0.81775</v>
      </c>
      <c r="N28" s="31">
        <v>0.913</v>
      </c>
      <c r="O28" s="31">
        <v>1.515</v>
      </c>
      <c r="P28" s="12"/>
      <c r="Q28" s="12"/>
    </row>
    <row r="29" spans="1:17" ht="12.75">
      <c r="A29" s="4"/>
      <c r="B29" s="7" t="s">
        <v>2</v>
      </c>
      <c r="C29" s="31">
        <f t="shared" si="2"/>
        <v>7278.536990000002</v>
      </c>
      <c r="D29" s="31">
        <v>401.97236999999996</v>
      </c>
      <c r="E29" s="31">
        <v>347.59148</v>
      </c>
      <c r="F29" s="31">
        <v>573.4624900000002</v>
      </c>
      <c r="G29" s="31">
        <v>602.2573100000002</v>
      </c>
      <c r="H29" s="31">
        <v>607.9816999999999</v>
      </c>
      <c r="I29" s="31">
        <v>556.58144</v>
      </c>
      <c r="J29" s="31">
        <v>652.6200800000001</v>
      </c>
      <c r="K29" s="31">
        <v>620.4495700000003</v>
      </c>
      <c r="L29" s="31">
        <v>806.5923600000004</v>
      </c>
      <c r="M29" s="31">
        <v>717.7523300000001</v>
      </c>
      <c r="N29" s="31">
        <v>664.6442200000001</v>
      </c>
      <c r="O29" s="31">
        <v>726.6316400000003</v>
      </c>
      <c r="P29" s="12"/>
      <c r="Q29" s="12"/>
    </row>
    <row r="30" spans="1:17" ht="12.75">
      <c r="A30" s="4"/>
      <c r="B30" s="7" t="s">
        <v>57</v>
      </c>
      <c r="C30" s="31">
        <f t="shared" si="2"/>
        <v>0.0045000000000000005</v>
      </c>
      <c r="D30" s="31">
        <v>0</v>
      </c>
      <c r="E30" s="31">
        <v>0</v>
      </c>
      <c r="F30" s="31">
        <v>0.002</v>
      </c>
      <c r="G30" s="31">
        <v>0</v>
      </c>
      <c r="H30" s="31">
        <v>0.0015</v>
      </c>
      <c r="I30" s="31">
        <v>0</v>
      </c>
      <c r="J30" s="31">
        <v>0</v>
      </c>
      <c r="K30" s="31">
        <v>0</v>
      </c>
      <c r="L30" s="31">
        <v>0</v>
      </c>
      <c r="M30" s="31">
        <v>0.001</v>
      </c>
      <c r="N30" s="31">
        <v>0</v>
      </c>
      <c r="O30" s="31">
        <v>0</v>
      </c>
      <c r="P30" s="12"/>
      <c r="Q30" s="12"/>
    </row>
    <row r="31" spans="1:17" ht="12.75">
      <c r="A31" s="4"/>
      <c r="B31" s="7" t="s">
        <v>3</v>
      </c>
      <c r="C31" s="31">
        <f t="shared" si="2"/>
        <v>55.23785</v>
      </c>
      <c r="D31" s="31">
        <v>12.83789</v>
      </c>
      <c r="E31" s="31">
        <v>0</v>
      </c>
      <c r="F31" s="31">
        <v>1.6618400000000002</v>
      </c>
      <c r="G31" s="31">
        <v>7.084269999999999</v>
      </c>
      <c r="H31" s="31">
        <v>17.1114</v>
      </c>
      <c r="I31" s="31">
        <v>1.00935</v>
      </c>
      <c r="J31" s="31">
        <v>0.18846</v>
      </c>
      <c r="K31" s="31">
        <v>9.242700000000001</v>
      </c>
      <c r="L31" s="31">
        <v>0.96145</v>
      </c>
      <c r="M31" s="31">
        <v>2.5014900000000004</v>
      </c>
      <c r="N31" s="31">
        <v>1.1890000000000003</v>
      </c>
      <c r="O31" s="31">
        <v>1.45</v>
      </c>
      <c r="P31" s="12"/>
      <c r="Q31" s="12"/>
    </row>
    <row r="32" spans="1:17" ht="12.75">
      <c r="A32" s="4"/>
      <c r="B32" s="7" t="s">
        <v>13</v>
      </c>
      <c r="C32" s="31">
        <f t="shared" si="2"/>
        <v>115470.85765004327</v>
      </c>
      <c r="D32" s="31">
        <v>23479.119435228182</v>
      </c>
      <c r="E32" s="31">
        <v>5826.045785986771</v>
      </c>
      <c r="F32" s="31">
        <v>3716.5106842093965</v>
      </c>
      <c r="G32" s="31">
        <v>14568.364194398662</v>
      </c>
      <c r="H32" s="31">
        <v>18307.445651809187</v>
      </c>
      <c r="I32" s="31">
        <v>11537.327080592931</v>
      </c>
      <c r="J32" s="31">
        <v>4388.330932066241</v>
      </c>
      <c r="K32" s="31">
        <v>7890.454348234907</v>
      </c>
      <c r="L32" s="31">
        <v>3994.46777196173</v>
      </c>
      <c r="M32" s="31">
        <v>17468.765701572975</v>
      </c>
      <c r="N32" s="31">
        <v>2612.2684285652276</v>
      </c>
      <c r="O32" s="31">
        <v>1681.7576354170492</v>
      </c>
      <c r="P32" s="12"/>
      <c r="Q32" s="12"/>
    </row>
    <row r="33" spans="1:17" ht="12.75">
      <c r="A33" s="4"/>
      <c r="B33" s="7"/>
      <c r="C33" s="31"/>
      <c r="D33" s="31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2"/>
      <c r="Q33" s="12"/>
    </row>
    <row r="34" spans="1:17" ht="12.75">
      <c r="A34" s="4"/>
      <c r="B34" s="16" t="s">
        <v>39</v>
      </c>
      <c r="C34" s="3">
        <f>SUM(D34:O34)</f>
        <v>68239.01783000001</v>
      </c>
      <c r="D34" s="3">
        <f>SUM(D35:D45)</f>
        <v>6035.122529999999</v>
      </c>
      <c r="E34" s="3">
        <f aca="true" t="shared" si="3" ref="E34:O34">SUM(E35:E45)</f>
        <v>6131.585439999999</v>
      </c>
      <c r="F34" s="3">
        <f t="shared" si="3"/>
        <v>6667.561999999999</v>
      </c>
      <c r="G34" s="3">
        <f t="shared" si="3"/>
        <v>7011.550399999997</v>
      </c>
      <c r="H34" s="3">
        <f t="shared" si="3"/>
        <v>5220.4595899999995</v>
      </c>
      <c r="I34" s="3">
        <f t="shared" si="3"/>
        <v>5451.322459999999</v>
      </c>
      <c r="J34" s="3">
        <f t="shared" si="3"/>
        <v>4864.5958</v>
      </c>
      <c r="K34" s="3">
        <f t="shared" si="3"/>
        <v>5675.48402</v>
      </c>
      <c r="L34" s="3">
        <f t="shared" si="3"/>
        <v>5989.568760000002</v>
      </c>
      <c r="M34" s="3">
        <f t="shared" si="3"/>
        <v>4974.397750000001</v>
      </c>
      <c r="N34" s="3">
        <f t="shared" si="3"/>
        <v>5036.551060000002</v>
      </c>
      <c r="O34" s="3">
        <f t="shared" si="3"/>
        <v>5180.818020000001</v>
      </c>
      <c r="P34" s="12"/>
      <c r="Q34" s="12"/>
    </row>
    <row r="35" spans="1:17" ht="12.75">
      <c r="A35" s="4"/>
      <c r="B35" s="7" t="s">
        <v>35</v>
      </c>
      <c r="C35" s="31">
        <f>SUM(D35:O35)</f>
        <v>5079.679800000001</v>
      </c>
      <c r="D35" s="31">
        <v>325.4815</v>
      </c>
      <c r="E35" s="31">
        <v>459.126</v>
      </c>
      <c r="F35" s="31">
        <v>496.705</v>
      </c>
      <c r="G35" s="31">
        <v>1203.5855</v>
      </c>
      <c r="H35" s="31">
        <v>0</v>
      </c>
      <c r="I35" s="31">
        <v>698.5298999999999</v>
      </c>
      <c r="J35" s="31">
        <v>687.6495</v>
      </c>
      <c r="K35" s="31">
        <v>255.70365</v>
      </c>
      <c r="L35" s="31">
        <v>391.21615</v>
      </c>
      <c r="M35" s="31">
        <v>177.3872</v>
      </c>
      <c r="N35" s="31">
        <v>139.1622</v>
      </c>
      <c r="O35" s="31">
        <v>245.13320000000002</v>
      </c>
      <c r="P35" s="12"/>
      <c r="Q35" s="12"/>
    </row>
    <row r="36" spans="1:17" ht="12.75">
      <c r="A36" s="4"/>
      <c r="B36" s="7" t="s">
        <v>37</v>
      </c>
      <c r="C36" s="31">
        <f>SUM(D36:O36)</f>
        <v>147.91534000000001</v>
      </c>
      <c r="D36" s="31">
        <v>0</v>
      </c>
      <c r="E36" s="31">
        <v>98.31418000000001</v>
      </c>
      <c r="F36" s="31">
        <v>24.80058</v>
      </c>
      <c r="G36" s="31">
        <v>24.80058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12"/>
      <c r="Q36" s="12"/>
    </row>
    <row r="37" spans="1:17" ht="12.75">
      <c r="A37" s="4"/>
      <c r="B37" s="7" t="s">
        <v>1</v>
      </c>
      <c r="C37" s="31">
        <f aca="true" t="shared" si="4" ref="C37:C45">SUM(D37:O37)</f>
        <v>25076.65864</v>
      </c>
      <c r="D37" s="31">
        <v>2519.3338499999986</v>
      </c>
      <c r="E37" s="31">
        <v>2068.8483999999994</v>
      </c>
      <c r="F37" s="31">
        <v>2447.1713700000005</v>
      </c>
      <c r="G37" s="31">
        <v>1982.9095599999994</v>
      </c>
      <c r="H37" s="31">
        <v>2134.1019399999996</v>
      </c>
      <c r="I37" s="31">
        <v>2137.7751399999997</v>
      </c>
      <c r="J37" s="31">
        <v>1770.7326200000002</v>
      </c>
      <c r="K37" s="31">
        <v>1983.7156100000009</v>
      </c>
      <c r="L37" s="31">
        <v>1927.79504</v>
      </c>
      <c r="M37" s="31">
        <v>2100.06331</v>
      </c>
      <c r="N37" s="31">
        <v>1946.2583600000007</v>
      </c>
      <c r="O37" s="31">
        <v>2057.9534400000002</v>
      </c>
      <c r="P37" s="12"/>
      <c r="Q37" s="12"/>
    </row>
    <row r="38" spans="1:17" ht="12.75">
      <c r="A38" s="4"/>
      <c r="B38" s="7" t="s">
        <v>56</v>
      </c>
      <c r="C38" s="31">
        <f t="shared" si="4"/>
        <v>0.23111</v>
      </c>
      <c r="D38" s="31">
        <v>0</v>
      </c>
      <c r="E38" s="31">
        <v>0</v>
      </c>
      <c r="F38" s="31">
        <v>0</v>
      </c>
      <c r="G38" s="31">
        <v>0</v>
      </c>
      <c r="H38" s="31">
        <v>0.03861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0.1925</v>
      </c>
      <c r="P38" s="12"/>
      <c r="Q38" s="12"/>
    </row>
    <row r="39" spans="1:17" ht="12.75">
      <c r="A39" s="4"/>
      <c r="B39" s="7" t="s">
        <v>34</v>
      </c>
      <c r="C39" s="31">
        <f t="shared" si="4"/>
        <v>1073.2457599999998</v>
      </c>
      <c r="D39" s="31">
        <v>0</v>
      </c>
      <c r="E39" s="31">
        <v>259.542</v>
      </c>
      <c r="F39" s="31">
        <v>134.221</v>
      </c>
      <c r="G39" s="31">
        <v>200.658</v>
      </c>
      <c r="H39" s="31">
        <v>78.507</v>
      </c>
      <c r="I39" s="31">
        <v>20.171</v>
      </c>
      <c r="J39" s="31">
        <v>80.354</v>
      </c>
      <c r="K39" s="31">
        <v>38.492</v>
      </c>
      <c r="L39" s="31">
        <v>60.18508</v>
      </c>
      <c r="M39" s="31">
        <v>121.14744</v>
      </c>
      <c r="N39" s="31">
        <v>79.96824000000001</v>
      </c>
      <c r="O39" s="31">
        <v>0</v>
      </c>
      <c r="P39" s="12"/>
      <c r="Q39" s="12"/>
    </row>
    <row r="40" spans="1:17" ht="12.75">
      <c r="A40" s="4"/>
      <c r="B40" s="7" t="s">
        <v>5</v>
      </c>
      <c r="C40" s="31">
        <f t="shared" si="4"/>
        <v>1.91418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1.04327</v>
      </c>
      <c r="M40" s="31">
        <v>0</v>
      </c>
      <c r="N40" s="31">
        <v>0.87091</v>
      </c>
      <c r="O40" s="31">
        <v>0</v>
      </c>
      <c r="P40" s="12"/>
      <c r="Q40" s="12"/>
    </row>
    <row r="41" spans="1:17" ht="12.75">
      <c r="A41" s="4"/>
      <c r="B41" s="7" t="s">
        <v>38</v>
      </c>
      <c r="C41" s="31">
        <f t="shared" si="4"/>
        <v>16260.704699999998</v>
      </c>
      <c r="D41" s="31">
        <v>1430.9506000000001</v>
      </c>
      <c r="E41" s="31">
        <v>1596.8710999999985</v>
      </c>
      <c r="F41" s="31">
        <v>1571.370399999999</v>
      </c>
      <c r="G41" s="31">
        <v>2332.173099999998</v>
      </c>
      <c r="H41" s="31">
        <v>1308.4234</v>
      </c>
      <c r="I41" s="31">
        <v>1205.4559000000002</v>
      </c>
      <c r="J41" s="31">
        <v>1142.1892000000003</v>
      </c>
      <c r="K41" s="31">
        <v>1632.7992999999992</v>
      </c>
      <c r="L41" s="31">
        <v>1176.1815000000001</v>
      </c>
      <c r="M41" s="31">
        <v>949.1013000000006</v>
      </c>
      <c r="N41" s="31">
        <v>806.3718000000002</v>
      </c>
      <c r="O41" s="31">
        <v>1108.8171000000004</v>
      </c>
      <c r="P41" s="12"/>
      <c r="Q41" s="12"/>
    </row>
    <row r="42" spans="1:17" ht="12.75">
      <c r="A42" s="4"/>
      <c r="B42" s="7" t="s">
        <v>47</v>
      </c>
      <c r="C42" s="31">
        <f t="shared" si="4"/>
        <v>3.9281599999999997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3.9281599999999997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12"/>
      <c r="Q42" s="12"/>
    </row>
    <row r="43" spans="1:17" ht="12.75">
      <c r="A43" s="4"/>
      <c r="B43" s="7" t="s">
        <v>51</v>
      </c>
      <c r="C43" s="31">
        <f t="shared" si="4"/>
        <v>1099.6427999999999</v>
      </c>
      <c r="D43" s="31">
        <v>151.6032</v>
      </c>
      <c r="E43" s="31">
        <v>133.17239999999998</v>
      </c>
      <c r="F43" s="31">
        <v>151.6032</v>
      </c>
      <c r="G43" s="31">
        <v>151.6032</v>
      </c>
      <c r="H43" s="31">
        <v>56.851200000000006</v>
      </c>
      <c r="I43" s="31">
        <v>94.752</v>
      </c>
      <c r="J43" s="31">
        <v>56.851200000000006</v>
      </c>
      <c r="K43" s="31">
        <v>94.752</v>
      </c>
      <c r="L43" s="31">
        <v>94.752</v>
      </c>
      <c r="M43" s="31">
        <v>94.752</v>
      </c>
      <c r="N43" s="31">
        <v>18.950400000000002</v>
      </c>
      <c r="O43" s="31">
        <v>0</v>
      </c>
      <c r="P43" s="12"/>
      <c r="Q43" s="12"/>
    </row>
    <row r="44" spans="1:17" ht="12.75">
      <c r="A44" s="4"/>
      <c r="B44" s="7" t="s">
        <v>50</v>
      </c>
      <c r="C44" s="31">
        <f t="shared" si="4"/>
        <v>92.864</v>
      </c>
      <c r="D44" s="31">
        <v>0</v>
      </c>
      <c r="E44" s="31">
        <v>44</v>
      </c>
      <c r="F44" s="31">
        <v>0</v>
      </c>
      <c r="G44" s="31">
        <v>0</v>
      </c>
      <c r="H44" s="31">
        <v>0</v>
      </c>
      <c r="I44" s="31">
        <v>0</v>
      </c>
      <c r="J44" s="31">
        <v>44</v>
      </c>
      <c r="K44" s="31">
        <v>0</v>
      </c>
      <c r="L44" s="31">
        <v>0</v>
      </c>
      <c r="M44" s="31">
        <v>4.864</v>
      </c>
      <c r="N44" s="31">
        <v>0</v>
      </c>
      <c r="O44" s="31">
        <v>0</v>
      </c>
      <c r="P44" s="12"/>
      <c r="Q44" s="12"/>
    </row>
    <row r="45" spans="1:17" ht="12.75">
      <c r="A45" s="4"/>
      <c r="B45" s="7" t="s">
        <v>13</v>
      </c>
      <c r="C45" s="31">
        <f t="shared" si="4"/>
        <v>19402.23334</v>
      </c>
      <c r="D45" s="31">
        <v>1607.7533799999999</v>
      </c>
      <c r="E45" s="31">
        <v>1471.71136</v>
      </c>
      <c r="F45" s="31">
        <v>1841.69045</v>
      </c>
      <c r="G45" s="31">
        <v>1115.8204600000001</v>
      </c>
      <c r="H45" s="31">
        <v>1642.5374400000003</v>
      </c>
      <c r="I45" s="31">
        <v>1290.71036</v>
      </c>
      <c r="J45" s="31">
        <v>1082.81928</v>
      </c>
      <c r="K45" s="31">
        <v>1670.02146</v>
      </c>
      <c r="L45" s="31">
        <v>2338.395720000001</v>
      </c>
      <c r="M45" s="31">
        <v>1527.0825000000002</v>
      </c>
      <c r="N45" s="31">
        <v>2044.9691500000001</v>
      </c>
      <c r="O45" s="31">
        <v>1768.7217800000003</v>
      </c>
      <c r="P45" s="12"/>
      <c r="Q45" s="12"/>
    </row>
    <row r="46" spans="1:17" ht="12.75">
      <c r="A46" s="4"/>
      <c r="B46" s="8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2"/>
      <c r="Q46" s="12"/>
    </row>
    <row r="47" spans="1:17" ht="12.75">
      <c r="A47" s="4"/>
      <c r="B47" s="16" t="s">
        <v>40</v>
      </c>
      <c r="C47" s="3">
        <f>SUM(D47:O47)</f>
        <v>7753.716389999998</v>
      </c>
      <c r="D47" s="3">
        <f>SUM(D48:D54)</f>
        <v>908.6126899999999</v>
      </c>
      <c r="E47" s="3">
        <f aca="true" t="shared" si="5" ref="E47:O47">SUM(E48:E54)</f>
        <v>573.10331</v>
      </c>
      <c r="F47" s="3">
        <f t="shared" si="5"/>
        <v>1052.65703</v>
      </c>
      <c r="G47" s="3">
        <f t="shared" si="5"/>
        <v>824.7384799999999</v>
      </c>
      <c r="H47" s="3">
        <f t="shared" si="5"/>
        <v>1173.9742199999998</v>
      </c>
      <c r="I47" s="3">
        <f t="shared" si="5"/>
        <v>756.7993399999999</v>
      </c>
      <c r="J47" s="3">
        <f t="shared" si="5"/>
        <v>459.6977199999999</v>
      </c>
      <c r="K47" s="3">
        <f t="shared" si="5"/>
        <v>595.2376999999999</v>
      </c>
      <c r="L47" s="3">
        <f t="shared" si="5"/>
        <v>584.5668699999999</v>
      </c>
      <c r="M47" s="3">
        <f t="shared" si="5"/>
        <v>313.58051</v>
      </c>
      <c r="N47" s="3">
        <f t="shared" si="5"/>
        <v>248.62252999999998</v>
      </c>
      <c r="O47" s="3">
        <f t="shared" si="5"/>
        <v>262.12599</v>
      </c>
      <c r="P47" s="12"/>
      <c r="Q47" s="12"/>
    </row>
    <row r="48" spans="1:17" ht="12.75">
      <c r="A48" s="4"/>
      <c r="B48" s="7" t="s">
        <v>33</v>
      </c>
      <c r="C48" s="31">
        <f>SUM(D48:O48)</f>
        <v>1267.2</v>
      </c>
      <c r="D48" s="31">
        <v>96</v>
      </c>
      <c r="E48" s="31">
        <v>115.2</v>
      </c>
      <c r="F48" s="31">
        <v>115.2</v>
      </c>
      <c r="G48" s="31">
        <v>96</v>
      </c>
      <c r="H48" s="31">
        <v>96</v>
      </c>
      <c r="I48" s="31">
        <v>76.8</v>
      </c>
      <c r="J48" s="31">
        <v>96</v>
      </c>
      <c r="K48" s="31">
        <v>96</v>
      </c>
      <c r="L48" s="31">
        <v>115.2</v>
      </c>
      <c r="M48" s="31">
        <v>115.2</v>
      </c>
      <c r="N48" s="31">
        <v>153.6</v>
      </c>
      <c r="O48" s="31">
        <v>96</v>
      </c>
      <c r="P48" s="12"/>
      <c r="Q48" s="12"/>
    </row>
    <row r="49" spans="1:17" ht="12.75">
      <c r="A49" s="4"/>
      <c r="B49" s="7" t="s">
        <v>35</v>
      </c>
      <c r="C49" s="31">
        <f>SUM(D49:O49)</f>
        <v>5061.24168</v>
      </c>
      <c r="D49" s="31">
        <v>638.17572</v>
      </c>
      <c r="E49" s="31">
        <v>423.27221999999995</v>
      </c>
      <c r="F49" s="31">
        <v>694.21375</v>
      </c>
      <c r="G49" s="31">
        <v>596.2495499999999</v>
      </c>
      <c r="H49" s="31">
        <v>1004.4404199999999</v>
      </c>
      <c r="I49" s="31">
        <v>577.33807</v>
      </c>
      <c r="J49" s="31">
        <v>342.68231999999995</v>
      </c>
      <c r="K49" s="31">
        <v>326.32347</v>
      </c>
      <c r="L49" s="31">
        <v>345.10510999999997</v>
      </c>
      <c r="M49" s="31">
        <v>14.65906</v>
      </c>
      <c r="N49" s="31">
        <v>0</v>
      </c>
      <c r="O49" s="31">
        <v>98.78199000000001</v>
      </c>
      <c r="P49" s="12"/>
      <c r="Q49" s="12"/>
    </row>
    <row r="50" spans="1:17" ht="12.75">
      <c r="A50" s="4"/>
      <c r="B50" s="7" t="s">
        <v>56</v>
      </c>
      <c r="C50" s="31">
        <f>SUM(D50:O50)</f>
        <v>65.44571</v>
      </c>
      <c r="D50" s="31">
        <v>3.31117</v>
      </c>
      <c r="E50" s="31">
        <v>3.47649</v>
      </c>
      <c r="F50" s="31">
        <v>0.7537</v>
      </c>
      <c r="G50" s="31">
        <v>8.304549999999999</v>
      </c>
      <c r="H50" s="31">
        <v>1.8748</v>
      </c>
      <c r="I50" s="31">
        <v>13.14379</v>
      </c>
      <c r="J50" s="31">
        <v>2.4804</v>
      </c>
      <c r="K50" s="31">
        <v>6.07175</v>
      </c>
      <c r="L50" s="31">
        <v>9.66976</v>
      </c>
      <c r="M50" s="31">
        <v>3.73448</v>
      </c>
      <c r="N50" s="31">
        <v>8.306169999999998</v>
      </c>
      <c r="O50" s="31">
        <v>4.31865</v>
      </c>
      <c r="P50" s="12"/>
      <c r="Q50" s="12"/>
    </row>
    <row r="51" spans="1:17" ht="12.75">
      <c r="A51" s="4"/>
      <c r="B51" s="7" t="s">
        <v>32</v>
      </c>
      <c r="C51" s="31">
        <f>SUM(D51:O51)</f>
        <v>59.47653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19.81548</v>
      </c>
      <c r="J51" s="31">
        <v>0</v>
      </c>
      <c r="K51" s="31">
        <v>19.81548</v>
      </c>
      <c r="L51" s="31">
        <v>0</v>
      </c>
      <c r="M51" s="31">
        <v>19.84557</v>
      </c>
      <c r="N51" s="31">
        <v>0</v>
      </c>
      <c r="O51" s="31">
        <v>0</v>
      </c>
      <c r="P51" s="12"/>
      <c r="Q51" s="12"/>
    </row>
    <row r="52" spans="1:17" ht="12.75">
      <c r="A52" s="4"/>
      <c r="B52" s="7" t="s">
        <v>34</v>
      </c>
      <c r="C52" s="31">
        <f>SUM(D52:O52)</f>
        <v>916.9030000000001</v>
      </c>
      <c r="D52" s="31">
        <v>0</v>
      </c>
      <c r="E52" s="31">
        <v>30.980999999999998</v>
      </c>
      <c r="F52" s="31">
        <v>240.15</v>
      </c>
      <c r="G52" s="31">
        <v>122.551</v>
      </c>
      <c r="H52" s="31">
        <v>52.647</v>
      </c>
      <c r="I52" s="31">
        <v>18</v>
      </c>
      <c r="J52" s="31">
        <v>16.239</v>
      </c>
      <c r="K52" s="31">
        <v>145.603</v>
      </c>
      <c r="L52" s="31">
        <v>111.129</v>
      </c>
      <c r="M52" s="31">
        <v>128.157</v>
      </c>
      <c r="N52" s="31">
        <v>0</v>
      </c>
      <c r="O52" s="31">
        <v>51.446</v>
      </c>
      <c r="P52" s="12"/>
      <c r="Q52" s="12"/>
    </row>
    <row r="53" spans="1:17" ht="12.75">
      <c r="A53" s="4"/>
      <c r="B53" s="7" t="s">
        <v>50</v>
      </c>
      <c r="C53" s="31">
        <f>SUM(D53:O53)</f>
        <v>0.00285</v>
      </c>
      <c r="D53" s="31">
        <v>0</v>
      </c>
      <c r="E53" s="31">
        <v>0</v>
      </c>
      <c r="F53" s="31">
        <v>0.00285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12"/>
      <c r="Q53" s="12"/>
    </row>
    <row r="54" spans="1:17" ht="12.75">
      <c r="A54" s="4"/>
      <c r="B54" s="7" t="s">
        <v>13</v>
      </c>
      <c r="C54" s="31">
        <f>SUM(D54:O54)</f>
        <v>383.44661999999994</v>
      </c>
      <c r="D54" s="31">
        <v>171.1258</v>
      </c>
      <c r="E54" s="31">
        <v>0.17360000000000003</v>
      </c>
      <c r="F54" s="31">
        <v>2.33673</v>
      </c>
      <c r="G54" s="31">
        <v>1.63338</v>
      </c>
      <c r="H54" s="31">
        <v>19.012</v>
      </c>
      <c r="I54" s="31">
        <v>51.702</v>
      </c>
      <c r="J54" s="31">
        <v>2.296</v>
      </c>
      <c r="K54" s="31">
        <v>1.424</v>
      </c>
      <c r="L54" s="31">
        <v>3.463</v>
      </c>
      <c r="M54" s="31">
        <v>31.9844</v>
      </c>
      <c r="N54" s="31">
        <v>86.71636</v>
      </c>
      <c r="O54" s="31">
        <v>11.57935</v>
      </c>
      <c r="P54" s="12"/>
      <c r="Q54" s="12"/>
    </row>
    <row r="55" spans="1:17" ht="12.75">
      <c r="A55" s="4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2"/>
      <c r="Q55" s="12"/>
    </row>
    <row r="56" spans="1:17" ht="12.75">
      <c r="A56" s="18"/>
      <c r="B56" s="16" t="s">
        <v>43</v>
      </c>
      <c r="C56" s="3">
        <f>SUM(D56:O56)</f>
        <v>824486.7852842587</v>
      </c>
      <c r="D56" s="3">
        <f>+D58+D80+D98+D114</f>
        <v>81922.37062425842</v>
      </c>
      <c r="E56" s="3">
        <f aca="true" t="shared" si="6" ref="E56:O56">+E58+E80+E98+E114</f>
        <v>88276.11571000004</v>
      </c>
      <c r="F56" s="3">
        <f t="shared" si="6"/>
        <v>103214.40897999992</v>
      </c>
      <c r="G56" s="3">
        <f t="shared" si="6"/>
        <v>71446.61841000002</v>
      </c>
      <c r="H56" s="3">
        <f t="shared" si="6"/>
        <v>66091.48405000003</v>
      </c>
      <c r="I56" s="3">
        <f t="shared" si="6"/>
        <v>68564.95636000001</v>
      </c>
      <c r="J56" s="3">
        <f t="shared" si="6"/>
        <v>62104.64245999996</v>
      </c>
      <c r="K56" s="3">
        <f t="shared" si="6"/>
        <v>63365.89174000007</v>
      </c>
      <c r="L56" s="3">
        <f t="shared" si="6"/>
        <v>54111.93782000002</v>
      </c>
      <c r="M56" s="3">
        <f t="shared" si="6"/>
        <v>56599.62649000001</v>
      </c>
      <c r="N56" s="3">
        <f t="shared" si="6"/>
        <v>49078.92124000004</v>
      </c>
      <c r="O56" s="3">
        <f t="shared" si="6"/>
        <v>59709.811400000006</v>
      </c>
      <c r="P56" s="12"/>
      <c r="Q56" s="12"/>
    </row>
    <row r="57" spans="1:17" ht="12.75">
      <c r="A57" s="18"/>
      <c r="B57" s="7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7"/>
      <c r="N57" s="17"/>
      <c r="O57" s="17"/>
      <c r="P57" s="12"/>
      <c r="Q57" s="12"/>
    </row>
    <row r="58" spans="1:17" ht="12.75">
      <c r="A58" s="18"/>
      <c r="B58" s="16" t="s">
        <v>6</v>
      </c>
      <c r="C58" s="3">
        <f>SUM(D58:O58)</f>
        <v>241948.77332</v>
      </c>
      <c r="D58" s="3">
        <f>SUM(D59:D78)</f>
        <v>32022.568700000007</v>
      </c>
      <c r="E58" s="3">
        <f aca="true" t="shared" si="7" ref="E58:O58">SUM(E59:E78)</f>
        <v>38989.67833000006</v>
      </c>
      <c r="F58" s="3">
        <f t="shared" si="7"/>
        <v>41082.905079999975</v>
      </c>
      <c r="G58" s="3">
        <f t="shared" si="7"/>
        <v>21816.98885</v>
      </c>
      <c r="H58" s="3">
        <f t="shared" si="7"/>
        <v>16312.2542</v>
      </c>
      <c r="I58" s="3">
        <f t="shared" si="7"/>
        <v>12690.254949999999</v>
      </c>
      <c r="J58" s="3">
        <f t="shared" si="7"/>
        <v>12874.903320000016</v>
      </c>
      <c r="K58" s="3">
        <f t="shared" si="7"/>
        <v>11343.860489999997</v>
      </c>
      <c r="L58" s="3">
        <f t="shared" si="7"/>
        <v>11658.165170000004</v>
      </c>
      <c r="M58" s="3">
        <f t="shared" si="7"/>
        <v>12297.681029999994</v>
      </c>
      <c r="N58" s="3">
        <f t="shared" si="7"/>
        <v>10032.41561</v>
      </c>
      <c r="O58" s="3">
        <f t="shared" si="7"/>
        <v>20827.09758999997</v>
      </c>
      <c r="P58" s="12"/>
      <c r="Q58" s="12"/>
    </row>
    <row r="59" spans="1:17" ht="12.75">
      <c r="A59" s="4"/>
      <c r="B59" s="7" t="s">
        <v>36</v>
      </c>
      <c r="C59" s="31">
        <f aca="true" t="shared" si="8" ref="C59:C78">SUM(D59:O59)</f>
        <v>0.022679999999999995</v>
      </c>
      <c r="D59" s="31">
        <v>0.00224</v>
      </c>
      <c r="E59" s="31">
        <v>0.007130000000000001</v>
      </c>
      <c r="F59" s="31">
        <v>0.0038900000000000002</v>
      </c>
      <c r="G59" s="31">
        <v>0.00231</v>
      </c>
      <c r="H59" s="31">
        <v>0.00174</v>
      </c>
      <c r="I59" s="31">
        <v>0.00122</v>
      </c>
      <c r="J59" s="31">
        <v>0.0007700000000000001</v>
      </c>
      <c r="K59" s="31">
        <v>0</v>
      </c>
      <c r="L59" s="31">
        <v>0.00011999999999999999</v>
      </c>
      <c r="M59" s="31">
        <v>0</v>
      </c>
      <c r="N59" s="31">
        <v>0.0028599999999999997</v>
      </c>
      <c r="O59" s="31">
        <v>0.0004</v>
      </c>
      <c r="P59" s="12"/>
      <c r="Q59" s="12"/>
    </row>
    <row r="60" spans="1:17" ht="12.75">
      <c r="A60" s="4"/>
      <c r="B60" s="7" t="s">
        <v>35</v>
      </c>
      <c r="C60" s="31">
        <f t="shared" si="8"/>
        <v>8627.343069999999</v>
      </c>
      <c r="D60" s="31">
        <v>402.1649999999999</v>
      </c>
      <c r="E60" s="31">
        <v>592.09473</v>
      </c>
      <c r="F60" s="31">
        <v>847.8343</v>
      </c>
      <c r="G60" s="31">
        <v>870.2226999999998</v>
      </c>
      <c r="H60" s="31">
        <v>994.9581199999998</v>
      </c>
      <c r="I60" s="31">
        <v>718.75258</v>
      </c>
      <c r="J60" s="31">
        <v>747.8311</v>
      </c>
      <c r="K60" s="31">
        <v>510.38867000000005</v>
      </c>
      <c r="L60" s="31">
        <v>1039.55792</v>
      </c>
      <c r="M60" s="31">
        <v>916.8668199999996</v>
      </c>
      <c r="N60" s="31">
        <v>611.02411</v>
      </c>
      <c r="O60" s="31">
        <v>375.64702</v>
      </c>
      <c r="P60" s="12"/>
      <c r="Q60" s="12"/>
    </row>
    <row r="61" spans="1:17" ht="12.75">
      <c r="A61" s="4"/>
      <c r="B61" s="7" t="s">
        <v>48</v>
      </c>
      <c r="C61" s="31">
        <f t="shared" si="8"/>
        <v>94.05942</v>
      </c>
      <c r="D61" s="31">
        <v>8.40735</v>
      </c>
      <c r="E61" s="31">
        <v>0.18711000000000003</v>
      </c>
      <c r="F61" s="31">
        <v>11.418160000000006</v>
      </c>
      <c r="G61" s="31">
        <v>3.4145700000000003</v>
      </c>
      <c r="H61" s="31">
        <v>12.862690000000002</v>
      </c>
      <c r="I61" s="31">
        <v>4.77236</v>
      </c>
      <c r="J61" s="31">
        <v>2.8129599999999995</v>
      </c>
      <c r="K61" s="31">
        <v>3.0738700000000003</v>
      </c>
      <c r="L61" s="31">
        <v>23.48968</v>
      </c>
      <c r="M61" s="31">
        <v>13.94337</v>
      </c>
      <c r="N61" s="31">
        <v>6.887279999999999</v>
      </c>
      <c r="O61" s="31">
        <v>2.7900199999999997</v>
      </c>
      <c r="P61" s="12"/>
      <c r="Q61" s="12"/>
    </row>
    <row r="62" spans="1:17" ht="12.75">
      <c r="A62" s="4"/>
      <c r="B62" s="7" t="s">
        <v>37</v>
      </c>
      <c r="C62" s="31">
        <f t="shared" si="8"/>
        <v>287.92233</v>
      </c>
      <c r="D62" s="31">
        <v>15.368409999999999</v>
      </c>
      <c r="E62" s="31">
        <v>19.52281</v>
      </c>
      <c r="F62" s="31">
        <v>0</v>
      </c>
      <c r="G62" s="31">
        <v>20.55502</v>
      </c>
      <c r="H62" s="31">
        <v>3.36387</v>
      </c>
      <c r="I62" s="31">
        <v>0</v>
      </c>
      <c r="J62" s="31">
        <v>26.580779999999997</v>
      </c>
      <c r="K62" s="31">
        <v>28.14803</v>
      </c>
      <c r="L62" s="31">
        <v>19.90584</v>
      </c>
      <c r="M62" s="31">
        <v>48.520880000000005</v>
      </c>
      <c r="N62" s="31">
        <v>19.513759999999998</v>
      </c>
      <c r="O62" s="31">
        <v>86.44293</v>
      </c>
      <c r="P62" s="12"/>
      <c r="Q62" s="12"/>
    </row>
    <row r="63" spans="1:17" ht="12.75">
      <c r="A63" s="4"/>
      <c r="B63" s="7" t="s">
        <v>1</v>
      </c>
      <c r="C63" s="31">
        <f t="shared" si="8"/>
        <v>4916.027330000002</v>
      </c>
      <c r="D63" s="31">
        <v>394.0869200000001</v>
      </c>
      <c r="E63" s="31">
        <v>336.6375900000001</v>
      </c>
      <c r="F63" s="31">
        <v>332.52049999999997</v>
      </c>
      <c r="G63" s="31">
        <v>308.87924999999996</v>
      </c>
      <c r="H63" s="31">
        <v>369.98428</v>
      </c>
      <c r="I63" s="31">
        <v>350.50568000000004</v>
      </c>
      <c r="J63" s="31">
        <v>381.79027999999994</v>
      </c>
      <c r="K63" s="31">
        <v>591.91768</v>
      </c>
      <c r="L63" s="31">
        <v>306.7374300000001</v>
      </c>
      <c r="M63" s="31">
        <v>451.84979000000004</v>
      </c>
      <c r="N63" s="31">
        <v>444.98993</v>
      </c>
      <c r="O63" s="31">
        <v>646.1280000000003</v>
      </c>
      <c r="P63" s="12"/>
      <c r="Q63" s="12"/>
    </row>
    <row r="64" spans="1:17" ht="12.75">
      <c r="A64" s="4"/>
      <c r="B64" s="7" t="s">
        <v>56</v>
      </c>
      <c r="C64" s="31">
        <f t="shared" si="8"/>
        <v>5.1632299999999995</v>
      </c>
      <c r="D64" s="31">
        <v>0.13601000000000002</v>
      </c>
      <c r="E64" s="31">
        <v>0.25552</v>
      </c>
      <c r="F64" s="31">
        <v>0.41079999999999994</v>
      </c>
      <c r="G64" s="31">
        <v>0.27341999999999994</v>
      </c>
      <c r="H64" s="31">
        <v>0.30994</v>
      </c>
      <c r="I64" s="31">
        <v>2.12784</v>
      </c>
      <c r="J64" s="31">
        <v>0.09093999999999998</v>
      </c>
      <c r="K64" s="31">
        <v>0.3861</v>
      </c>
      <c r="L64" s="31">
        <v>0.37974</v>
      </c>
      <c r="M64" s="31">
        <v>0.19641999999999998</v>
      </c>
      <c r="N64" s="31">
        <v>0.19909000000000002</v>
      </c>
      <c r="O64" s="31">
        <v>0.39741000000000004</v>
      </c>
      <c r="P64" s="12"/>
      <c r="Q64" s="12"/>
    </row>
    <row r="65" spans="1:17" ht="12.75">
      <c r="A65" s="4"/>
      <c r="B65" s="7" t="s">
        <v>32</v>
      </c>
      <c r="C65" s="31">
        <f t="shared" si="8"/>
        <v>22547.190330000005</v>
      </c>
      <c r="D65" s="31">
        <v>1292.8500900000001</v>
      </c>
      <c r="E65" s="31">
        <v>858.3532</v>
      </c>
      <c r="F65" s="31">
        <v>2432.31796</v>
      </c>
      <c r="G65" s="31">
        <v>2696.8116800000007</v>
      </c>
      <c r="H65" s="31">
        <v>2850.28562</v>
      </c>
      <c r="I65" s="31">
        <v>2043.71341</v>
      </c>
      <c r="J65" s="31">
        <v>1120.284</v>
      </c>
      <c r="K65" s="31">
        <v>947.04828</v>
      </c>
      <c r="L65" s="31">
        <v>3434.017540000001</v>
      </c>
      <c r="M65" s="31">
        <v>2947.357310000001</v>
      </c>
      <c r="N65" s="31">
        <v>1111.2788999999998</v>
      </c>
      <c r="O65" s="31">
        <v>812.87234</v>
      </c>
      <c r="P65" s="12"/>
      <c r="Q65" s="12"/>
    </row>
    <row r="66" spans="1:17" ht="12.75">
      <c r="A66" s="4"/>
      <c r="B66" s="7" t="s">
        <v>41</v>
      </c>
      <c r="C66" s="31">
        <f t="shared" si="8"/>
        <v>3.43336</v>
      </c>
      <c r="D66" s="31">
        <v>0.02809</v>
      </c>
      <c r="E66" s="31">
        <v>0.02053</v>
      </c>
      <c r="F66" s="31">
        <v>0.038930000000000006</v>
      </c>
      <c r="G66" s="31">
        <v>0.031059999999999997</v>
      </c>
      <c r="H66" s="31">
        <v>0.00487</v>
      </c>
      <c r="I66" s="31">
        <v>0.10832999999999998</v>
      </c>
      <c r="J66" s="31">
        <v>0.006409999999999999</v>
      </c>
      <c r="K66" s="31">
        <v>0.00697</v>
      </c>
      <c r="L66" s="31">
        <v>0.01933</v>
      </c>
      <c r="M66" s="31">
        <v>0.01414</v>
      </c>
      <c r="N66" s="31">
        <v>1.94801</v>
      </c>
      <c r="O66" s="31">
        <v>1.20669</v>
      </c>
      <c r="P66" s="12"/>
      <c r="Q66" s="12"/>
    </row>
    <row r="67" spans="1:17" ht="12.75">
      <c r="A67" s="4"/>
      <c r="B67" s="7" t="s">
        <v>45</v>
      </c>
      <c r="C67" s="31">
        <f t="shared" si="8"/>
        <v>5568.471000000001</v>
      </c>
      <c r="D67" s="31">
        <v>638.474</v>
      </c>
      <c r="E67" s="31">
        <v>641.755</v>
      </c>
      <c r="F67" s="31">
        <v>476.92</v>
      </c>
      <c r="G67" s="31">
        <v>547.811</v>
      </c>
      <c r="H67" s="31">
        <v>983.058</v>
      </c>
      <c r="I67" s="31">
        <v>778.873</v>
      </c>
      <c r="J67" s="31">
        <v>388.989</v>
      </c>
      <c r="K67" s="31">
        <v>847.666</v>
      </c>
      <c r="L67" s="31">
        <v>238.475</v>
      </c>
      <c r="M67" s="31">
        <v>9.868</v>
      </c>
      <c r="N67" s="31">
        <v>16.582</v>
      </c>
      <c r="O67" s="31">
        <v>0</v>
      </c>
      <c r="P67" s="12"/>
      <c r="Q67" s="12"/>
    </row>
    <row r="68" spans="1:17" ht="12.75">
      <c r="A68" s="4"/>
      <c r="B68" s="7" t="s">
        <v>44</v>
      </c>
      <c r="C68" s="31">
        <f t="shared" si="8"/>
        <v>3637.9137199999996</v>
      </c>
      <c r="D68" s="31">
        <v>222.80351</v>
      </c>
      <c r="E68" s="31">
        <v>386.7578</v>
      </c>
      <c r="F68" s="31">
        <v>286.64505999999994</v>
      </c>
      <c r="G68" s="31">
        <v>348.35927000000004</v>
      </c>
      <c r="H68" s="31">
        <v>287.97508999999997</v>
      </c>
      <c r="I68" s="31">
        <v>203.78744</v>
      </c>
      <c r="J68" s="31">
        <v>389.39913000000007</v>
      </c>
      <c r="K68" s="31">
        <v>265.86825</v>
      </c>
      <c r="L68" s="31">
        <v>326.80003000000005</v>
      </c>
      <c r="M68" s="31">
        <v>306.2</v>
      </c>
      <c r="N68" s="31">
        <v>326.80905</v>
      </c>
      <c r="O68" s="31">
        <v>286.50908999999996</v>
      </c>
      <c r="P68" s="12"/>
      <c r="Q68" s="12"/>
    </row>
    <row r="69" spans="1:17" ht="12.75">
      <c r="A69" s="4"/>
      <c r="B69" s="7" t="s">
        <v>34</v>
      </c>
      <c r="C69" s="31">
        <f t="shared" si="8"/>
        <v>16941.925370000004</v>
      </c>
      <c r="D69" s="31">
        <v>1348.54209</v>
      </c>
      <c r="E69" s="31">
        <v>1140.6167</v>
      </c>
      <c r="F69" s="31">
        <v>1126.0960899999998</v>
      </c>
      <c r="G69" s="31">
        <v>1635.7357000000009</v>
      </c>
      <c r="H69" s="31">
        <v>1568.1390699999997</v>
      </c>
      <c r="I69" s="31">
        <v>1429.3777600000008</v>
      </c>
      <c r="J69" s="31">
        <v>2395.2136100000025</v>
      </c>
      <c r="K69" s="31">
        <v>1367.1146299999994</v>
      </c>
      <c r="L69" s="31">
        <v>1091.1785</v>
      </c>
      <c r="M69" s="31">
        <v>1279.9866800000004</v>
      </c>
      <c r="N69" s="31">
        <v>1118.2192500000003</v>
      </c>
      <c r="O69" s="31">
        <v>1441.7052900000012</v>
      </c>
      <c r="P69" s="12"/>
      <c r="Q69" s="12"/>
    </row>
    <row r="70" spans="1:17" ht="12.75">
      <c r="A70" s="4"/>
      <c r="B70" s="7" t="s">
        <v>5</v>
      </c>
      <c r="C70" s="31">
        <f t="shared" si="8"/>
        <v>0.1016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0.1016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12"/>
      <c r="Q70" s="12"/>
    </row>
    <row r="71" spans="1:17" ht="12.75">
      <c r="A71" s="4"/>
      <c r="B71" s="7" t="s">
        <v>38</v>
      </c>
      <c r="C71" s="31">
        <f t="shared" si="8"/>
        <v>4272.12522</v>
      </c>
      <c r="D71" s="31">
        <v>345.03006000000005</v>
      </c>
      <c r="E71" s="31">
        <v>238.4831</v>
      </c>
      <c r="F71" s="31">
        <v>482.88300999999996</v>
      </c>
      <c r="G71" s="31">
        <v>298.90806</v>
      </c>
      <c r="H71" s="31">
        <v>279.02628</v>
      </c>
      <c r="I71" s="31">
        <v>339.40878999999995</v>
      </c>
      <c r="J71" s="31">
        <v>404.1221</v>
      </c>
      <c r="K71" s="31">
        <v>363.86562</v>
      </c>
      <c r="L71" s="31">
        <v>222.68875</v>
      </c>
      <c r="M71" s="31">
        <v>348.8798</v>
      </c>
      <c r="N71" s="31">
        <v>502.94440000000003</v>
      </c>
      <c r="O71" s="31">
        <v>445.88525</v>
      </c>
      <c r="P71" s="12"/>
      <c r="Q71" s="12"/>
    </row>
    <row r="72" spans="1:17" ht="12.75">
      <c r="A72" s="4"/>
      <c r="B72" s="7" t="s">
        <v>47</v>
      </c>
      <c r="C72" s="31">
        <f t="shared" si="8"/>
        <v>2394.35206</v>
      </c>
      <c r="D72" s="31">
        <v>0.52027</v>
      </c>
      <c r="E72" s="31">
        <v>0.36287</v>
      </c>
      <c r="F72" s="31">
        <v>2.2035500000000003</v>
      </c>
      <c r="G72" s="31">
        <v>803.5208100000001</v>
      </c>
      <c r="H72" s="31">
        <v>0</v>
      </c>
      <c r="I72" s="31">
        <v>0</v>
      </c>
      <c r="J72" s="31">
        <v>943.555</v>
      </c>
      <c r="K72" s="31">
        <v>0</v>
      </c>
      <c r="L72" s="31">
        <v>0</v>
      </c>
      <c r="M72" s="31">
        <v>639.95899</v>
      </c>
      <c r="N72" s="31">
        <v>0</v>
      </c>
      <c r="O72" s="31">
        <v>4.230569999999999</v>
      </c>
      <c r="P72" s="12"/>
      <c r="Q72" s="12"/>
    </row>
    <row r="73" spans="1:17" ht="12.75">
      <c r="A73" s="4"/>
      <c r="B73" s="7" t="s">
        <v>51</v>
      </c>
      <c r="C73" s="31">
        <f t="shared" si="8"/>
        <v>1481.4253800000001</v>
      </c>
      <c r="D73" s="31">
        <v>117.67304</v>
      </c>
      <c r="E73" s="31">
        <v>167.3609</v>
      </c>
      <c r="F73" s="31">
        <v>147.62584000000004</v>
      </c>
      <c r="G73" s="31">
        <v>126.32784</v>
      </c>
      <c r="H73" s="31">
        <v>144.46547999999999</v>
      </c>
      <c r="I73" s="31">
        <v>124.55544</v>
      </c>
      <c r="J73" s="31">
        <v>107.74572</v>
      </c>
      <c r="K73" s="31">
        <v>126.80439</v>
      </c>
      <c r="L73" s="31">
        <v>86.57012</v>
      </c>
      <c r="M73" s="31">
        <v>88.335</v>
      </c>
      <c r="N73" s="31">
        <v>121.94268000000001</v>
      </c>
      <c r="O73" s="31">
        <v>122.01893</v>
      </c>
      <c r="P73" s="12"/>
      <c r="Q73" s="12"/>
    </row>
    <row r="74" spans="1:17" ht="12.75">
      <c r="A74" s="4"/>
      <c r="B74" s="7" t="s">
        <v>50</v>
      </c>
      <c r="C74" s="31">
        <f t="shared" si="8"/>
        <v>2217.6173500000004</v>
      </c>
      <c r="D74" s="31">
        <v>168.27697000000003</v>
      </c>
      <c r="E74" s="31">
        <v>135.85782</v>
      </c>
      <c r="F74" s="31">
        <v>208.10270999999995</v>
      </c>
      <c r="G74" s="31">
        <v>85.62175</v>
      </c>
      <c r="H74" s="31">
        <v>297.85226</v>
      </c>
      <c r="I74" s="31">
        <v>207.13236000000006</v>
      </c>
      <c r="J74" s="31">
        <v>171.87396</v>
      </c>
      <c r="K74" s="31">
        <v>158.49679</v>
      </c>
      <c r="L74" s="31">
        <v>202.57065000000006</v>
      </c>
      <c r="M74" s="31">
        <v>298.30051000000003</v>
      </c>
      <c r="N74" s="31">
        <v>173.75544</v>
      </c>
      <c r="O74" s="31">
        <v>109.77613000000001</v>
      </c>
      <c r="P74" s="12"/>
      <c r="Q74" s="12"/>
    </row>
    <row r="75" spans="1:17" ht="12.75">
      <c r="A75" s="4"/>
      <c r="B75" s="7" t="s">
        <v>2</v>
      </c>
      <c r="C75" s="31">
        <f t="shared" si="8"/>
        <v>1128.2085099999997</v>
      </c>
      <c r="D75" s="31">
        <v>98.48010999999998</v>
      </c>
      <c r="E75" s="31">
        <v>78.53191000000001</v>
      </c>
      <c r="F75" s="31">
        <v>98.99707</v>
      </c>
      <c r="G75" s="31">
        <v>93.56992999999999</v>
      </c>
      <c r="H75" s="31">
        <v>107.94333999999998</v>
      </c>
      <c r="I75" s="31">
        <v>102.07634000000002</v>
      </c>
      <c r="J75" s="31">
        <v>140.63000999999997</v>
      </c>
      <c r="K75" s="31">
        <v>141.15567000000004</v>
      </c>
      <c r="L75" s="31">
        <v>86.77289</v>
      </c>
      <c r="M75" s="31">
        <v>40.033559999999994</v>
      </c>
      <c r="N75" s="31">
        <v>60.05034</v>
      </c>
      <c r="O75" s="31">
        <v>79.96734</v>
      </c>
      <c r="P75" s="12"/>
      <c r="Q75" s="12"/>
    </row>
    <row r="76" spans="1:17" ht="12.75">
      <c r="A76" s="4"/>
      <c r="B76" s="7" t="s">
        <v>57</v>
      </c>
      <c r="C76" s="31">
        <f t="shared" si="8"/>
        <v>2344.1706899999995</v>
      </c>
      <c r="D76" s="31">
        <v>212.31937</v>
      </c>
      <c r="E76" s="31">
        <v>247.86300999999997</v>
      </c>
      <c r="F76" s="31">
        <v>321.3639799999999</v>
      </c>
      <c r="G76" s="31">
        <v>195.88862999999998</v>
      </c>
      <c r="H76" s="31">
        <v>331.8718100000001</v>
      </c>
      <c r="I76" s="31">
        <v>179.79803000000004</v>
      </c>
      <c r="J76" s="31">
        <v>42.03315999999999</v>
      </c>
      <c r="K76" s="31">
        <v>147.96692999999993</v>
      </c>
      <c r="L76" s="31">
        <v>236.78327999999996</v>
      </c>
      <c r="M76" s="31">
        <v>177.08335999999997</v>
      </c>
      <c r="N76" s="31">
        <v>169.24523</v>
      </c>
      <c r="O76" s="31">
        <v>81.9539</v>
      </c>
      <c r="P76" s="12"/>
      <c r="Q76" s="12"/>
    </row>
    <row r="77" spans="1:17" ht="12.75">
      <c r="A77" s="4"/>
      <c r="B77" s="7" t="s">
        <v>3</v>
      </c>
      <c r="C77" s="31">
        <f t="shared" si="8"/>
        <v>11.352170000000001</v>
      </c>
      <c r="D77" s="31">
        <v>0.00679</v>
      </c>
      <c r="E77" s="31">
        <v>0.56744</v>
      </c>
      <c r="F77" s="31">
        <v>0.00041</v>
      </c>
      <c r="G77" s="31">
        <v>0.00138</v>
      </c>
      <c r="H77" s="31">
        <v>0.11789</v>
      </c>
      <c r="I77" s="31">
        <v>0.0029800000000000004</v>
      </c>
      <c r="J77" s="31">
        <v>0.27314</v>
      </c>
      <c r="K77" s="31">
        <v>2.65898</v>
      </c>
      <c r="L77" s="31">
        <v>0.30345999999999995</v>
      </c>
      <c r="M77" s="31">
        <v>3.8014200000000002</v>
      </c>
      <c r="N77" s="31">
        <v>3.6182800000000004</v>
      </c>
      <c r="O77" s="31">
        <v>0</v>
      </c>
      <c r="P77" s="12"/>
      <c r="Q77" s="12"/>
    </row>
    <row r="78" spans="1:17" ht="12.75">
      <c r="A78" s="4"/>
      <c r="B78" s="7" t="s">
        <v>13</v>
      </c>
      <c r="C78" s="31">
        <f t="shared" si="8"/>
        <v>165469.94850000006</v>
      </c>
      <c r="D78" s="31">
        <v>26757.398380000006</v>
      </c>
      <c r="E78" s="31">
        <v>34144.44316000006</v>
      </c>
      <c r="F78" s="31">
        <v>34307.52281999998</v>
      </c>
      <c r="G78" s="31">
        <v>13781.054470000001</v>
      </c>
      <c r="H78" s="31">
        <v>8080.0338500000025</v>
      </c>
      <c r="I78" s="31">
        <v>6205.26139</v>
      </c>
      <c r="J78" s="31">
        <v>5611.569650000013</v>
      </c>
      <c r="K78" s="31">
        <v>5841.293629999998</v>
      </c>
      <c r="L78" s="31">
        <v>4341.914890000003</v>
      </c>
      <c r="M78" s="31">
        <v>4726.484979999995</v>
      </c>
      <c r="N78" s="31">
        <v>5343.404999999999</v>
      </c>
      <c r="O78" s="31">
        <v>16329.566279999965</v>
      </c>
      <c r="P78" s="12"/>
      <c r="Q78" s="12"/>
    </row>
    <row r="79" spans="1:17" ht="12.75">
      <c r="A79" s="4"/>
      <c r="B79" s="9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12"/>
      <c r="Q79" s="12"/>
    </row>
    <row r="80" spans="1:17" ht="12.75">
      <c r="A80" s="4"/>
      <c r="B80" s="16" t="s">
        <v>7</v>
      </c>
      <c r="C80" s="3">
        <f>SUM(D80:O80)</f>
        <v>259816.25684999995</v>
      </c>
      <c r="D80" s="3">
        <f>SUM(D81:D96)</f>
        <v>21968.608819999943</v>
      </c>
      <c r="E80" s="3">
        <f aca="true" t="shared" si="9" ref="E80:O80">SUM(E81:E96)</f>
        <v>21374.900249999966</v>
      </c>
      <c r="F80" s="3">
        <f t="shared" si="9"/>
        <v>25587.43041999994</v>
      </c>
      <c r="G80" s="3">
        <f t="shared" si="9"/>
        <v>19998.82497000001</v>
      </c>
      <c r="H80" s="3">
        <f t="shared" si="9"/>
        <v>20674.83129000002</v>
      </c>
      <c r="I80" s="3">
        <f t="shared" si="9"/>
        <v>22240.060900000015</v>
      </c>
      <c r="J80" s="3">
        <f t="shared" si="9"/>
        <v>21862.771419999935</v>
      </c>
      <c r="K80" s="3">
        <f t="shared" si="9"/>
        <v>23375.84233000004</v>
      </c>
      <c r="L80" s="3">
        <f t="shared" si="9"/>
        <v>20857.14408000001</v>
      </c>
      <c r="M80" s="3">
        <f t="shared" si="9"/>
        <v>22518.95791000001</v>
      </c>
      <c r="N80" s="3">
        <f t="shared" si="9"/>
        <v>19463.388980000025</v>
      </c>
      <c r="O80" s="3">
        <f t="shared" si="9"/>
        <v>19893.495480000027</v>
      </c>
      <c r="P80" s="12"/>
      <c r="Q80" s="12"/>
    </row>
    <row r="81" spans="1:17" ht="12.75">
      <c r="A81" s="4"/>
      <c r="B81" s="7" t="s">
        <v>36</v>
      </c>
      <c r="C81" s="31">
        <f aca="true" t="shared" si="10" ref="C81:C96">SUM(D81:O81)</f>
        <v>26.0661</v>
      </c>
      <c r="D81" s="31">
        <v>0</v>
      </c>
      <c r="E81" s="31">
        <v>0</v>
      </c>
      <c r="F81" s="31">
        <v>10.51211</v>
      </c>
      <c r="G81" s="31">
        <v>0</v>
      </c>
      <c r="H81" s="31">
        <v>15.55399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12"/>
      <c r="Q81" s="12"/>
    </row>
    <row r="82" spans="1:17" ht="12.75">
      <c r="A82" s="4"/>
      <c r="B82" s="7" t="s">
        <v>33</v>
      </c>
      <c r="C82" s="31">
        <f t="shared" si="10"/>
        <v>37158</v>
      </c>
      <c r="D82" s="31">
        <v>2837</v>
      </c>
      <c r="E82" s="31">
        <v>2554.5</v>
      </c>
      <c r="F82" s="31">
        <v>2965</v>
      </c>
      <c r="G82" s="31">
        <v>2605.5</v>
      </c>
      <c r="H82" s="31">
        <v>3082.5</v>
      </c>
      <c r="I82" s="31">
        <v>3470.5</v>
      </c>
      <c r="J82" s="31">
        <v>3719.5</v>
      </c>
      <c r="K82" s="31">
        <v>3823</v>
      </c>
      <c r="L82" s="31">
        <v>3374</v>
      </c>
      <c r="M82" s="31">
        <v>3441</v>
      </c>
      <c r="N82" s="31">
        <v>2898</v>
      </c>
      <c r="O82" s="31">
        <v>2387.5</v>
      </c>
      <c r="P82" s="12"/>
      <c r="Q82" s="12"/>
    </row>
    <row r="83" spans="1:17" ht="12.75">
      <c r="A83" s="4"/>
      <c r="B83" s="7" t="s">
        <v>48</v>
      </c>
      <c r="C83" s="31">
        <f t="shared" si="10"/>
        <v>1289.9695300000003</v>
      </c>
      <c r="D83" s="31">
        <v>105.82611999999999</v>
      </c>
      <c r="E83" s="31">
        <v>76.46016</v>
      </c>
      <c r="F83" s="31">
        <v>113.98029000000002</v>
      </c>
      <c r="G83" s="31">
        <v>103.03900999999999</v>
      </c>
      <c r="H83" s="31">
        <v>79.44208</v>
      </c>
      <c r="I83" s="31">
        <v>111.98937000000002</v>
      </c>
      <c r="J83" s="31">
        <v>104.80421000000001</v>
      </c>
      <c r="K83" s="31">
        <v>116.75340999999997</v>
      </c>
      <c r="L83" s="31">
        <v>121.79496999999999</v>
      </c>
      <c r="M83" s="31">
        <v>118.40725000000002</v>
      </c>
      <c r="N83" s="31">
        <v>142.10506000000004</v>
      </c>
      <c r="O83" s="31">
        <v>95.3676</v>
      </c>
      <c r="P83" s="12"/>
      <c r="Q83" s="12"/>
    </row>
    <row r="84" spans="1:17" ht="12.75">
      <c r="A84" s="4"/>
      <c r="B84" s="7" t="s">
        <v>37</v>
      </c>
      <c r="C84" s="31">
        <f t="shared" si="10"/>
        <v>10.14441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9.122</v>
      </c>
      <c r="L84" s="31">
        <v>0</v>
      </c>
      <c r="M84" s="31">
        <v>0</v>
      </c>
      <c r="N84" s="31">
        <v>0</v>
      </c>
      <c r="O84" s="31">
        <v>1.02241</v>
      </c>
      <c r="P84" s="12"/>
      <c r="Q84" s="12"/>
    </row>
    <row r="85" spans="1:17" ht="12.75">
      <c r="A85" s="4"/>
      <c r="B85" s="7" t="s">
        <v>1</v>
      </c>
      <c r="C85" s="31">
        <f t="shared" si="10"/>
        <v>25424.29891</v>
      </c>
      <c r="D85" s="31">
        <v>1812.6680499999989</v>
      </c>
      <c r="E85" s="31">
        <v>1877.2247100000002</v>
      </c>
      <c r="F85" s="31">
        <v>2182.1272099999996</v>
      </c>
      <c r="G85" s="31">
        <v>2150.937900000001</v>
      </c>
      <c r="H85" s="31">
        <v>2116.388530000001</v>
      </c>
      <c r="I85" s="31">
        <v>2172.358209999999</v>
      </c>
      <c r="J85" s="31">
        <v>2252.2095399999994</v>
      </c>
      <c r="K85" s="31">
        <v>2316.6681000000012</v>
      </c>
      <c r="L85" s="31">
        <v>1645.0634799999996</v>
      </c>
      <c r="M85" s="31">
        <v>2158.284850000001</v>
      </c>
      <c r="N85" s="31">
        <v>2235.047939999999</v>
      </c>
      <c r="O85" s="31">
        <v>2505.3203900000017</v>
      </c>
      <c r="P85" s="12"/>
      <c r="Q85" s="12"/>
    </row>
    <row r="86" spans="1:17" ht="12.75">
      <c r="A86" s="4"/>
      <c r="B86" s="7" t="s">
        <v>56</v>
      </c>
      <c r="C86" s="31">
        <f t="shared" si="10"/>
        <v>0.0094</v>
      </c>
      <c r="D86" s="31">
        <v>0</v>
      </c>
      <c r="E86" s="31">
        <v>0</v>
      </c>
      <c r="F86" s="31">
        <v>0.0094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12"/>
      <c r="Q86" s="12"/>
    </row>
    <row r="87" spans="1:17" ht="12.75">
      <c r="A87" s="4"/>
      <c r="B87" s="7" t="s">
        <v>32</v>
      </c>
      <c r="C87" s="31">
        <f t="shared" si="10"/>
        <v>23892.06744</v>
      </c>
      <c r="D87" s="31">
        <v>903.7505699999996</v>
      </c>
      <c r="E87" s="31">
        <v>1027.2095399999996</v>
      </c>
      <c r="F87" s="31">
        <v>3066.405799999999</v>
      </c>
      <c r="G87" s="31">
        <v>2637.53236</v>
      </c>
      <c r="H87" s="31">
        <v>2393.2423400000002</v>
      </c>
      <c r="I87" s="31">
        <v>2424.6712399999997</v>
      </c>
      <c r="J87" s="31">
        <v>1305.4755799999998</v>
      </c>
      <c r="K87" s="31">
        <v>2720.7303</v>
      </c>
      <c r="L87" s="31">
        <v>3197.1163399999964</v>
      </c>
      <c r="M87" s="31">
        <v>2642.0033900000003</v>
      </c>
      <c r="N87" s="31">
        <v>801.1821899999998</v>
      </c>
      <c r="O87" s="31">
        <v>772.7477899999996</v>
      </c>
      <c r="P87" s="12"/>
      <c r="Q87" s="12"/>
    </row>
    <row r="88" spans="1:17" ht="12.75">
      <c r="A88" s="4"/>
      <c r="B88" s="7" t="s">
        <v>41</v>
      </c>
      <c r="C88" s="31">
        <f t="shared" si="10"/>
        <v>0.4944</v>
      </c>
      <c r="D88" s="31">
        <v>0</v>
      </c>
      <c r="E88" s="31">
        <v>0</v>
      </c>
      <c r="F88" s="31">
        <v>0</v>
      </c>
      <c r="G88" s="31">
        <v>0.002</v>
      </c>
      <c r="H88" s="31">
        <v>0.4924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12"/>
      <c r="Q88" s="12"/>
    </row>
    <row r="89" spans="1:17" ht="12.75">
      <c r="A89" s="4"/>
      <c r="B89" s="7" t="s">
        <v>44</v>
      </c>
      <c r="C89" s="31">
        <f t="shared" si="10"/>
        <v>405.2223</v>
      </c>
      <c r="D89" s="31">
        <v>0</v>
      </c>
      <c r="E89" s="31">
        <v>0</v>
      </c>
      <c r="F89" s="31">
        <v>0</v>
      </c>
      <c r="G89" s="31">
        <v>148.9572</v>
      </c>
      <c r="H89" s="31">
        <v>127.67760000000001</v>
      </c>
      <c r="I89" s="31">
        <v>127.67760000000001</v>
      </c>
      <c r="J89" s="31">
        <v>0</v>
      </c>
      <c r="K89" s="31">
        <v>0</v>
      </c>
      <c r="L89" s="31">
        <v>0.9098999999999999</v>
      </c>
      <c r="M89" s="31">
        <v>0</v>
      </c>
      <c r="N89" s="31">
        <v>0</v>
      </c>
      <c r="O89" s="31">
        <v>0</v>
      </c>
      <c r="P89" s="12"/>
      <c r="Q89" s="12"/>
    </row>
    <row r="90" spans="1:17" ht="12.75">
      <c r="A90" s="4"/>
      <c r="B90" s="7" t="s">
        <v>34</v>
      </c>
      <c r="C90" s="31">
        <f t="shared" si="10"/>
        <v>2801.90354</v>
      </c>
      <c r="D90" s="31">
        <v>285.09949</v>
      </c>
      <c r="E90" s="31">
        <v>143.92215999999996</v>
      </c>
      <c r="F90" s="31">
        <v>243.82946999999996</v>
      </c>
      <c r="G90" s="31">
        <v>185.00960999999998</v>
      </c>
      <c r="H90" s="31">
        <v>141.80381</v>
      </c>
      <c r="I90" s="31">
        <v>191.60671</v>
      </c>
      <c r="J90" s="31">
        <v>332.60362999999995</v>
      </c>
      <c r="K90" s="31">
        <v>349.82338</v>
      </c>
      <c r="L90" s="31">
        <v>128.72186999999997</v>
      </c>
      <c r="M90" s="31">
        <v>251.92164</v>
      </c>
      <c r="N90" s="31">
        <v>273.73134</v>
      </c>
      <c r="O90" s="31">
        <v>273.8304299999999</v>
      </c>
      <c r="P90" s="12"/>
      <c r="Q90" s="12"/>
    </row>
    <row r="91" spans="1:17" ht="12.75">
      <c r="A91" s="4"/>
      <c r="B91" s="7" t="s">
        <v>5</v>
      </c>
      <c r="C91" s="31">
        <f t="shared" si="10"/>
        <v>0.33248</v>
      </c>
      <c r="D91" s="31">
        <v>0</v>
      </c>
      <c r="E91" s="31">
        <v>0</v>
      </c>
      <c r="F91" s="31">
        <v>0</v>
      </c>
      <c r="G91" s="31">
        <v>0</v>
      </c>
      <c r="H91" s="31">
        <v>0.20321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0.12927000000000002</v>
      </c>
      <c r="P91" s="12"/>
      <c r="Q91" s="12"/>
    </row>
    <row r="92" spans="1:17" ht="12.75">
      <c r="A92" s="4"/>
      <c r="B92" s="7" t="s">
        <v>38</v>
      </c>
      <c r="C92" s="31">
        <f t="shared" si="10"/>
        <v>7768.5846</v>
      </c>
      <c r="D92" s="31">
        <v>648.7663100000001</v>
      </c>
      <c r="E92" s="31">
        <v>895.28098</v>
      </c>
      <c r="F92" s="31">
        <v>838.12868</v>
      </c>
      <c r="G92" s="31">
        <v>507.56338</v>
      </c>
      <c r="H92" s="31">
        <v>537.75379</v>
      </c>
      <c r="I92" s="31">
        <v>715.4332499999999</v>
      </c>
      <c r="J92" s="31">
        <v>542.67171</v>
      </c>
      <c r="K92" s="31">
        <v>560.87598</v>
      </c>
      <c r="L92" s="31">
        <v>455.22188</v>
      </c>
      <c r="M92" s="31">
        <v>788.1704</v>
      </c>
      <c r="N92" s="31">
        <v>462.29982</v>
      </c>
      <c r="O92" s="31">
        <v>816.41842</v>
      </c>
      <c r="P92" s="12"/>
      <c r="Q92" s="12"/>
    </row>
    <row r="93" spans="1:17" ht="12.75">
      <c r="A93" s="4"/>
      <c r="B93" s="26" t="s">
        <v>50</v>
      </c>
      <c r="C93" s="31">
        <f t="shared" si="10"/>
        <v>1420.27638</v>
      </c>
      <c r="D93" s="31">
        <v>88.54874000000001</v>
      </c>
      <c r="E93" s="31">
        <v>137.56169</v>
      </c>
      <c r="F93" s="31">
        <v>83.26996</v>
      </c>
      <c r="G93" s="31">
        <v>66.70392</v>
      </c>
      <c r="H93" s="31">
        <v>248.82546999999994</v>
      </c>
      <c r="I93" s="31">
        <v>82.2121</v>
      </c>
      <c r="J93" s="31">
        <v>133.16566999999998</v>
      </c>
      <c r="K93" s="31">
        <v>181.01891</v>
      </c>
      <c r="L93" s="31">
        <v>122.85627</v>
      </c>
      <c r="M93" s="31">
        <v>130.01032999999998</v>
      </c>
      <c r="N93" s="31">
        <v>84.08376999999999</v>
      </c>
      <c r="O93" s="31">
        <v>62.01955</v>
      </c>
      <c r="P93" s="12"/>
      <c r="Q93" s="12"/>
    </row>
    <row r="94" spans="1:17" ht="12.75">
      <c r="A94" s="4"/>
      <c r="B94" s="7" t="s">
        <v>2</v>
      </c>
      <c r="C94" s="31">
        <f t="shared" si="10"/>
        <v>42217.94732000001</v>
      </c>
      <c r="D94" s="31">
        <v>3417.2046</v>
      </c>
      <c r="E94" s="31">
        <v>2722.43075</v>
      </c>
      <c r="F94" s="31">
        <v>3372.821509999999</v>
      </c>
      <c r="G94" s="31">
        <v>3094.8983700000013</v>
      </c>
      <c r="H94" s="31">
        <v>3201.6730100000004</v>
      </c>
      <c r="I94" s="31">
        <v>3750.6872800000006</v>
      </c>
      <c r="J94" s="31">
        <v>4079.417320000001</v>
      </c>
      <c r="K94" s="31">
        <v>3829.5073600000023</v>
      </c>
      <c r="L94" s="31">
        <v>3854.55207</v>
      </c>
      <c r="M94" s="31">
        <v>3637.179559999999</v>
      </c>
      <c r="N94" s="31">
        <v>3661.6927700000006</v>
      </c>
      <c r="O94" s="31">
        <v>3595.8827200000005</v>
      </c>
      <c r="P94" s="12"/>
      <c r="Q94" s="12"/>
    </row>
    <row r="95" spans="1:17" ht="12.75">
      <c r="A95" s="4"/>
      <c r="B95" s="7" t="s">
        <v>57</v>
      </c>
      <c r="C95" s="31">
        <f t="shared" si="10"/>
        <v>1799.41062</v>
      </c>
      <c r="D95" s="31">
        <v>153.622</v>
      </c>
      <c r="E95" s="31">
        <v>123.745</v>
      </c>
      <c r="F95" s="31">
        <v>89.298</v>
      </c>
      <c r="G95" s="31">
        <v>140.171</v>
      </c>
      <c r="H95" s="31">
        <v>127.936</v>
      </c>
      <c r="I95" s="31">
        <v>131.676</v>
      </c>
      <c r="J95" s="31">
        <v>77.359</v>
      </c>
      <c r="K95" s="31">
        <v>284.87289000000004</v>
      </c>
      <c r="L95" s="31">
        <v>158.01173</v>
      </c>
      <c r="M95" s="31">
        <v>186.045</v>
      </c>
      <c r="N95" s="31">
        <v>207.145</v>
      </c>
      <c r="O95" s="31">
        <v>119.529</v>
      </c>
      <c r="P95" s="12"/>
      <c r="Q95" s="12"/>
    </row>
    <row r="96" spans="1:17" ht="12.75">
      <c r="A96" s="4"/>
      <c r="B96" s="7" t="s">
        <v>13</v>
      </c>
      <c r="C96" s="31">
        <f t="shared" si="10"/>
        <v>115601.52941999992</v>
      </c>
      <c r="D96" s="31">
        <v>11716.122939999945</v>
      </c>
      <c r="E96" s="31">
        <v>11816.565259999965</v>
      </c>
      <c r="F96" s="31">
        <v>12622.047989999937</v>
      </c>
      <c r="G96" s="31">
        <v>8358.510220000004</v>
      </c>
      <c r="H96" s="31">
        <v>8601.339060000018</v>
      </c>
      <c r="I96" s="31">
        <v>9061.249140000014</v>
      </c>
      <c r="J96" s="31">
        <v>9315.564759999934</v>
      </c>
      <c r="K96" s="31">
        <v>9183.470000000032</v>
      </c>
      <c r="L96" s="31">
        <v>7798.895570000012</v>
      </c>
      <c r="M96" s="31">
        <v>9165.935490000009</v>
      </c>
      <c r="N96" s="31">
        <v>8698.101090000026</v>
      </c>
      <c r="O96" s="31">
        <v>9263.727900000025</v>
      </c>
      <c r="P96" s="12"/>
      <c r="Q96" s="12"/>
    </row>
    <row r="97" spans="1:17" ht="12.75">
      <c r="A97" s="4"/>
      <c r="B97" s="7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2"/>
      <c r="Q97" s="12"/>
    </row>
    <row r="98" spans="1:17" ht="12.75">
      <c r="A98" s="4"/>
      <c r="B98" s="16" t="s">
        <v>8</v>
      </c>
      <c r="C98" s="3">
        <f>SUM(D98:O98)</f>
        <v>179472.0724300001</v>
      </c>
      <c r="D98" s="3">
        <f>SUM(D99:D112)</f>
        <v>17851.80042000003</v>
      </c>
      <c r="E98" s="3">
        <f aca="true" t="shared" si="11" ref="E98:O98">SUM(E99:E112)</f>
        <v>16516.677550000004</v>
      </c>
      <c r="F98" s="3">
        <f t="shared" si="11"/>
        <v>18847.83264</v>
      </c>
      <c r="G98" s="3">
        <f t="shared" si="11"/>
        <v>16434.188810000003</v>
      </c>
      <c r="H98" s="3">
        <f t="shared" si="11"/>
        <v>17510.759620000004</v>
      </c>
      <c r="I98" s="3">
        <f t="shared" si="11"/>
        <v>18883.46342999999</v>
      </c>
      <c r="J98" s="3">
        <f t="shared" si="11"/>
        <v>14519.20436</v>
      </c>
      <c r="K98" s="3">
        <f t="shared" si="11"/>
        <v>14362.432520000017</v>
      </c>
      <c r="L98" s="3">
        <f t="shared" si="11"/>
        <v>11020.17777000001</v>
      </c>
      <c r="M98" s="3">
        <f t="shared" si="11"/>
        <v>11725.761600000005</v>
      </c>
      <c r="N98" s="3">
        <f t="shared" si="11"/>
        <v>10800.354860000009</v>
      </c>
      <c r="O98" s="3">
        <f t="shared" si="11"/>
        <v>10999.418850000013</v>
      </c>
      <c r="P98" s="12"/>
      <c r="Q98" s="12"/>
    </row>
    <row r="99" spans="1:17" ht="12.75">
      <c r="A99" s="4"/>
      <c r="B99" s="7" t="s">
        <v>48</v>
      </c>
      <c r="C99" s="31">
        <f aca="true" t="shared" si="12" ref="C99:C112">SUM(D99:O99)</f>
        <v>51.755</v>
      </c>
      <c r="D99" s="31">
        <v>51.755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12"/>
      <c r="Q99" s="12"/>
    </row>
    <row r="100" spans="1:17" ht="12.75">
      <c r="A100" s="4"/>
      <c r="B100" s="7" t="s">
        <v>37</v>
      </c>
      <c r="C100" s="31">
        <f t="shared" si="12"/>
        <v>142.81412</v>
      </c>
      <c r="D100" s="31">
        <v>0</v>
      </c>
      <c r="E100" s="31">
        <v>0</v>
      </c>
      <c r="F100" s="31">
        <v>0</v>
      </c>
      <c r="G100" s="31">
        <v>19.38626</v>
      </c>
      <c r="H100" s="31">
        <v>0</v>
      </c>
      <c r="I100" s="31">
        <v>26.88514</v>
      </c>
      <c r="J100" s="31">
        <v>50.0685</v>
      </c>
      <c r="K100" s="31">
        <v>0</v>
      </c>
      <c r="L100" s="31">
        <v>20.318</v>
      </c>
      <c r="M100" s="31">
        <v>0</v>
      </c>
      <c r="N100" s="31">
        <v>26.15622</v>
      </c>
      <c r="O100" s="31">
        <v>0</v>
      </c>
      <c r="P100" s="12"/>
      <c r="Q100" s="12"/>
    </row>
    <row r="101" spans="1:17" ht="12.75">
      <c r="A101" s="4"/>
      <c r="B101" s="7" t="s">
        <v>1</v>
      </c>
      <c r="C101" s="31">
        <f t="shared" si="12"/>
        <v>6606.09015</v>
      </c>
      <c r="D101" s="31">
        <v>561.19299</v>
      </c>
      <c r="E101" s="31">
        <v>585.6453500000002</v>
      </c>
      <c r="F101" s="31">
        <v>648.4747000000002</v>
      </c>
      <c r="G101" s="31">
        <v>294.52853999999985</v>
      </c>
      <c r="H101" s="31">
        <v>392.2753600000001</v>
      </c>
      <c r="I101" s="31">
        <v>703.1077600000001</v>
      </c>
      <c r="J101" s="31">
        <v>486.16154000000006</v>
      </c>
      <c r="K101" s="31">
        <v>564.6859200000001</v>
      </c>
      <c r="L101" s="31">
        <v>447.52496999999994</v>
      </c>
      <c r="M101" s="31">
        <v>648.7114400000002</v>
      </c>
      <c r="N101" s="31">
        <v>706.8621799999999</v>
      </c>
      <c r="O101" s="31">
        <v>566.9193999999999</v>
      </c>
      <c r="P101" s="12"/>
      <c r="Q101" s="12"/>
    </row>
    <row r="102" spans="1:17" ht="12.75">
      <c r="A102" s="4"/>
      <c r="B102" s="7" t="s">
        <v>56</v>
      </c>
      <c r="C102" s="31">
        <f t="shared" si="12"/>
        <v>0.19544</v>
      </c>
      <c r="D102" s="31">
        <v>0</v>
      </c>
      <c r="E102" s="31">
        <v>0</v>
      </c>
      <c r="F102" s="31">
        <v>0.072</v>
      </c>
      <c r="G102" s="31">
        <v>0</v>
      </c>
      <c r="H102" s="31">
        <v>0</v>
      </c>
      <c r="I102" s="31">
        <v>0</v>
      </c>
      <c r="J102" s="31">
        <v>0</v>
      </c>
      <c r="K102" s="31">
        <v>0.04944</v>
      </c>
      <c r="L102" s="31">
        <v>0</v>
      </c>
      <c r="M102" s="31">
        <v>0</v>
      </c>
      <c r="N102" s="31">
        <v>0.074</v>
      </c>
      <c r="O102" s="31">
        <v>0</v>
      </c>
      <c r="P102" s="12"/>
      <c r="Q102" s="12"/>
    </row>
    <row r="103" spans="1:17" ht="12.75">
      <c r="A103" s="4"/>
      <c r="B103" s="7" t="s">
        <v>32</v>
      </c>
      <c r="C103" s="31">
        <f t="shared" si="12"/>
        <v>4274.18972</v>
      </c>
      <c r="D103" s="31">
        <v>79.74688</v>
      </c>
      <c r="E103" s="31">
        <v>203.823</v>
      </c>
      <c r="F103" s="31">
        <v>452.63655</v>
      </c>
      <c r="G103" s="31">
        <v>287.57590000000005</v>
      </c>
      <c r="H103" s="31">
        <v>419.94314</v>
      </c>
      <c r="I103" s="31">
        <v>689.9869</v>
      </c>
      <c r="J103" s="31">
        <v>744.32501</v>
      </c>
      <c r="K103" s="31">
        <v>610.89095</v>
      </c>
      <c r="L103" s="31">
        <v>465.75026</v>
      </c>
      <c r="M103" s="31">
        <v>222.00234</v>
      </c>
      <c r="N103" s="31">
        <v>97.50879</v>
      </c>
      <c r="O103" s="31">
        <v>0</v>
      </c>
      <c r="P103" s="12"/>
      <c r="Q103" s="12"/>
    </row>
    <row r="104" spans="1:17" ht="12.75">
      <c r="A104" s="4"/>
      <c r="B104" s="7" t="s">
        <v>41</v>
      </c>
      <c r="C104" s="31">
        <f t="shared" si="12"/>
        <v>9.88976</v>
      </c>
      <c r="D104" s="31">
        <v>0</v>
      </c>
      <c r="E104" s="31">
        <v>0</v>
      </c>
      <c r="F104" s="31">
        <v>0</v>
      </c>
      <c r="G104" s="31">
        <v>0</v>
      </c>
      <c r="H104" s="31">
        <v>1.00406</v>
      </c>
      <c r="I104" s="31">
        <v>2.0852</v>
      </c>
      <c r="J104" s="31">
        <v>2.157</v>
      </c>
      <c r="K104" s="31">
        <v>0</v>
      </c>
      <c r="L104" s="31">
        <v>0</v>
      </c>
      <c r="M104" s="31">
        <v>3.531</v>
      </c>
      <c r="N104" s="31">
        <v>0</v>
      </c>
      <c r="O104" s="31">
        <v>1.1125</v>
      </c>
      <c r="P104" s="12"/>
      <c r="Q104" s="12"/>
    </row>
    <row r="105" spans="1:17" ht="12.75">
      <c r="A105" s="4"/>
      <c r="B105" s="7" t="s">
        <v>45</v>
      </c>
      <c r="C105" s="31">
        <f t="shared" si="12"/>
        <v>68.924</v>
      </c>
      <c r="D105" s="31">
        <v>68.924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12"/>
      <c r="Q105" s="12"/>
    </row>
    <row r="106" spans="1:17" ht="12.75">
      <c r="A106" s="4"/>
      <c r="B106" s="7" t="s">
        <v>34</v>
      </c>
      <c r="C106" s="31">
        <f t="shared" si="12"/>
        <v>47906.19182</v>
      </c>
      <c r="D106" s="31">
        <v>6429.278090000001</v>
      </c>
      <c r="E106" s="31">
        <v>4782.89522</v>
      </c>
      <c r="F106" s="31">
        <v>6406.610260000001</v>
      </c>
      <c r="G106" s="31">
        <v>5866.688899999997</v>
      </c>
      <c r="H106" s="31">
        <v>6015.532330000001</v>
      </c>
      <c r="I106" s="31">
        <v>6679.427339999999</v>
      </c>
      <c r="J106" s="31">
        <v>4010.6663200000003</v>
      </c>
      <c r="K106" s="31">
        <v>2868.6096100000004</v>
      </c>
      <c r="L106" s="31">
        <v>1034.9355799999998</v>
      </c>
      <c r="M106" s="31">
        <v>1552.9007199999999</v>
      </c>
      <c r="N106" s="31">
        <v>1055.3287599999999</v>
      </c>
      <c r="O106" s="31">
        <v>1203.3186899999998</v>
      </c>
      <c r="P106" s="12"/>
      <c r="Q106" s="12"/>
    </row>
    <row r="107" spans="1:17" ht="12.75">
      <c r="A107" s="4"/>
      <c r="B107" s="7" t="s">
        <v>38</v>
      </c>
      <c r="C107" s="31">
        <f t="shared" si="12"/>
        <v>6042.46236</v>
      </c>
      <c r="D107" s="31">
        <v>959.7305200000002</v>
      </c>
      <c r="E107" s="31">
        <v>655.5782200000001</v>
      </c>
      <c r="F107" s="31">
        <v>508.21652</v>
      </c>
      <c r="G107" s="31">
        <v>494.22077</v>
      </c>
      <c r="H107" s="31">
        <v>410.1025</v>
      </c>
      <c r="I107" s="31">
        <v>749.2199600000001</v>
      </c>
      <c r="J107" s="31">
        <v>539.7775</v>
      </c>
      <c r="K107" s="31">
        <v>377.6025</v>
      </c>
      <c r="L107" s="31">
        <v>309.37995</v>
      </c>
      <c r="M107" s="31">
        <v>192.39707</v>
      </c>
      <c r="N107" s="31">
        <v>185.48205000000002</v>
      </c>
      <c r="O107" s="31">
        <v>660.7547999999999</v>
      </c>
      <c r="P107" s="12"/>
      <c r="Q107" s="12"/>
    </row>
    <row r="108" spans="1:17" ht="12.75">
      <c r="A108" s="4"/>
      <c r="B108" s="7" t="s">
        <v>51</v>
      </c>
      <c r="C108" s="31">
        <f t="shared" si="12"/>
        <v>871.35625</v>
      </c>
      <c r="D108" s="31">
        <v>39.275690000000004</v>
      </c>
      <c r="E108" s="31">
        <v>116.89833999999999</v>
      </c>
      <c r="F108" s="31">
        <v>110.46475</v>
      </c>
      <c r="G108" s="31">
        <v>56.6635</v>
      </c>
      <c r="H108" s="31">
        <v>94.02829000000001</v>
      </c>
      <c r="I108" s="31">
        <v>111.41133</v>
      </c>
      <c r="J108" s="31">
        <v>76.85628</v>
      </c>
      <c r="K108" s="31">
        <v>50.115019999999994</v>
      </c>
      <c r="L108" s="31">
        <v>57.536150000000006</v>
      </c>
      <c r="M108" s="31">
        <v>45.82064999999999</v>
      </c>
      <c r="N108" s="31">
        <v>76.64425</v>
      </c>
      <c r="O108" s="31">
        <v>35.642</v>
      </c>
      <c r="P108" s="12"/>
      <c r="Q108" s="12"/>
    </row>
    <row r="109" spans="1:17" ht="12.75">
      <c r="A109" s="4"/>
      <c r="B109" s="7" t="s">
        <v>50</v>
      </c>
      <c r="C109" s="31">
        <f t="shared" si="12"/>
        <v>3423.4221499999994</v>
      </c>
      <c r="D109" s="31">
        <v>190.52952000000002</v>
      </c>
      <c r="E109" s="31">
        <v>319.08732999999995</v>
      </c>
      <c r="F109" s="31">
        <v>315.74665999999996</v>
      </c>
      <c r="G109" s="31">
        <v>243.02821000000003</v>
      </c>
      <c r="H109" s="31">
        <v>305.34551999999996</v>
      </c>
      <c r="I109" s="31">
        <v>447.74312999999995</v>
      </c>
      <c r="J109" s="31">
        <v>126.43150999999999</v>
      </c>
      <c r="K109" s="31">
        <v>374.2673900000001</v>
      </c>
      <c r="L109" s="31">
        <v>442.86553999999995</v>
      </c>
      <c r="M109" s="31">
        <v>151.28472999999997</v>
      </c>
      <c r="N109" s="31">
        <v>362.17626</v>
      </c>
      <c r="O109" s="31">
        <v>144.91635</v>
      </c>
      <c r="P109" s="12"/>
      <c r="Q109" s="12"/>
    </row>
    <row r="110" spans="1:17" ht="12.75">
      <c r="A110" s="4"/>
      <c r="B110" s="7" t="s">
        <v>2</v>
      </c>
      <c r="C110" s="31">
        <f t="shared" si="12"/>
        <v>652.3130299999999</v>
      </c>
      <c r="D110" s="31">
        <v>46.769479999999994</v>
      </c>
      <c r="E110" s="31">
        <v>65.83277000000001</v>
      </c>
      <c r="F110" s="31">
        <v>43.5562</v>
      </c>
      <c r="G110" s="31">
        <v>72.86933000000002</v>
      </c>
      <c r="H110" s="31">
        <v>51.31363</v>
      </c>
      <c r="I110" s="31">
        <v>53.383019999999995</v>
      </c>
      <c r="J110" s="31">
        <v>33.62696</v>
      </c>
      <c r="K110" s="31">
        <v>46.98245</v>
      </c>
      <c r="L110" s="31">
        <v>63.2151</v>
      </c>
      <c r="M110" s="31">
        <v>44.30464</v>
      </c>
      <c r="N110" s="31">
        <v>57.34164</v>
      </c>
      <c r="O110" s="31">
        <v>73.11780999999999</v>
      </c>
      <c r="P110" s="12"/>
      <c r="Q110" s="12"/>
    </row>
    <row r="111" spans="1:17" ht="12.75">
      <c r="A111" s="4"/>
      <c r="B111" s="7" t="s">
        <v>57</v>
      </c>
      <c r="C111" s="31">
        <f t="shared" si="12"/>
        <v>2393.13545</v>
      </c>
      <c r="D111" s="31">
        <v>173.67419</v>
      </c>
      <c r="E111" s="31">
        <v>295.885</v>
      </c>
      <c r="F111" s="31">
        <v>393.5953</v>
      </c>
      <c r="G111" s="31">
        <v>167.911</v>
      </c>
      <c r="H111" s="31">
        <v>245.963</v>
      </c>
      <c r="I111" s="31">
        <v>58.30506</v>
      </c>
      <c r="J111" s="31">
        <v>180.816</v>
      </c>
      <c r="K111" s="31">
        <v>59.987</v>
      </c>
      <c r="L111" s="31">
        <v>113.8189</v>
      </c>
      <c r="M111" s="31">
        <v>204.397</v>
      </c>
      <c r="N111" s="31">
        <v>214.867</v>
      </c>
      <c r="O111" s="31">
        <v>283.916</v>
      </c>
      <c r="P111" s="12"/>
      <c r="Q111" s="12"/>
    </row>
    <row r="112" spans="1:17" ht="12.75">
      <c r="A112" s="4"/>
      <c r="B112" s="7" t="s">
        <v>13</v>
      </c>
      <c r="C112" s="31">
        <f t="shared" si="12"/>
        <v>107029.33318000007</v>
      </c>
      <c r="D112" s="31">
        <v>9250.924060000025</v>
      </c>
      <c r="E112" s="31">
        <v>9491.032320000004</v>
      </c>
      <c r="F112" s="31">
        <v>9968.4597</v>
      </c>
      <c r="G112" s="31">
        <v>8931.316400000005</v>
      </c>
      <c r="H112" s="31">
        <v>9575.251790000002</v>
      </c>
      <c r="I112" s="31">
        <v>9361.908589999986</v>
      </c>
      <c r="J112" s="31">
        <v>8268.317739999999</v>
      </c>
      <c r="K112" s="31">
        <v>9409.242240000016</v>
      </c>
      <c r="L112" s="31">
        <v>8064.833320000009</v>
      </c>
      <c r="M112" s="31">
        <v>8660.412010000005</v>
      </c>
      <c r="N112" s="31">
        <v>8017.913710000009</v>
      </c>
      <c r="O112" s="31">
        <v>8029.721300000012</v>
      </c>
      <c r="P112" s="12"/>
      <c r="Q112" s="12"/>
    </row>
    <row r="113" spans="1:17" ht="12.75">
      <c r="A113" s="4"/>
      <c r="B113" s="7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12"/>
      <c r="Q113" s="12"/>
    </row>
    <row r="114" spans="1:17" ht="12.75">
      <c r="A114" s="4"/>
      <c r="B114" s="16" t="s">
        <v>9</v>
      </c>
      <c r="C114" s="3">
        <f>SUM(D114:O114)</f>
        <v>143249.6826842585</v>
      </c>
      <c r="D114" s="3">
        <f aca="true" t="shared" si="13" ref="D114:O114">SUM(D115:D130)</f>
        <v>10079.392684258437</v>
      </c>
      <c r="E114" s="3">
        <f t="shared" si="13"/>
        <v>11394.859580000008</v>
      </c>
      <c r="F114" s="3">
        <f t="shared" si="13"/>
        <v>17696.24084000001</v>
      </c>
      <c r="G114" s="3">
        <f t="shared" si="13"/>
        <v>13196.615780000004</v>
      </c>
      <c r="H114" s="3">
        <f t="shared" si="13"/>
        <v>11593.638940000012</v>
      </c>
      <c r="I114" s="3">
        <f t="shared" si="13"/>
        <v>14751.177080000012</v>
      </c>
      <c r="J114" s="3">
        <f t="shared" si="13"/>
        <v>12847.763360000012</v>
      </c>
      <c r="K114" s="3">
        <f t="shared" si="13"/>
        <v>14283.75640000002</v>
      </c>
      <c r="L114" s="3">
        <f t="shared" si="13"/>
        <v>10576.4508</v>
      </c>
      <c r="M114" s="3">
        <f t="shared" si="13"/>
        <v>10057.225950000004</v>
      </c>
      <c r="N114" s="3">
        <f t="shared" si="13"/>
        <v>8782.76179</v>
      </c>
      <c r="O114" s="3">
        <f t="shared" si="13"/>
        <v>7989.79948</v>
      </c>
      <c r="P114" s="12"/>
      <c r="Q114" s="12"/>
    </row>
    <row r="115" spans="1:17" ht="12.75">
      <c r="A115" s="4"/>
      <c r="B115" s="7" t="s">
        <v>33</v>
      </c>
      <c r="C115" s="31">
        <f aca="true" t="shared" si="14" ref="C115:C130">SUM(D115:O115)</f>
        <v>2680</v>
      </c>
      <c r="D115" s="31">
        <v>298</v>
      </c>
      <c r="E115" s="31">
        <v>280</v>
      </c>
      <c r="F115" s="31">
        <v>280</v>
      </c>
      <c r="G115" s="31">
        <v>72</v>
      </c>
      <c r="H115" s="31">
        <v>172</v>
      </c>
      <c r="I115" s="31">
        <v>393</v>
      </c>
      <c r="J115" s="31">
        <v>360</v>
      </c>
      <c r="K115" s="31">
        <v>269</v>
      </c>
      <c r="L115" s="31">
        <v>215</v>
      </c>
      <c r="M115" s="31">
        <v>129</v>
      </c>
      <c r="N115" s="31">
        <v>122</v>
      </c>
      <c r="O115" s="31">
        <v>90</v>
      </c>
      <c r="P115" s="12"/>
      <c r="Q115" s="12"/>
    </row>
    <row r="116" spans="1:17" ht="12.75">
      <c r="A116" s="4"/>
      <c r="B116" s="7" t="s">
        <v>35</v>
      </c>
      <c r="C116" s="31">
        <f t="shared" si="14"/>
        <v>253.39686</v>
      </c>
      <c r="D116" s="31">
        <v>0</v>
      </c>
      <c r="E116" s="31">
        <v>0</v>
      </c>
      <c r="F116" s="31">
        <v>57.3375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88.61439999999999</v>
      </c>
      <c r="M116" s="31">
        <v>0</v>
      </c>
      <c r="N116" s="31">
        <v>0</v>
      </c>
      <c r="O116" s="31">
        <v>107.44496000000001</v>
      </c>
      <c r="P116" s="12"/>
      <c r="Q116" s="12"/>
    </row>
    <row r="117" spans="1:17" ht="12.75">
      <c r="A117" s="4"/>
      <c r="B117" s="7" t="s">
        <v>48</v>
      </c>
      <c r="C117" s="31">
        <f t="shared" si="14"/>
        <v>8.13712</v>
      </c>
      <c r="D117" s="31">
        <v>0.9112</v>
      </c>
      <c r="E117" s="31">
        <v>1.3199</v>
      </c>
      <c r="F117" s="31">
        <v>0</v>
      </c>
      <c r="G117" s="31">
        <v>0.6077</v>
      </c>
      <c r="H117" s="31">
        <v>0.5356000000000001</v>
      </c>
      <c r="I117" s="31">
        <v>0.7498400000000001</v>
      </c>
      <c r="J117" s="31">
        <v>1.92816</v>
      </c>
      <c r="K117" s="31">
        <v>0</v>
      </c>
      <c r="L117" s="31">
        <v>0.6427200000000001</v>
      </c>
      <c r="M117" s="31">
        <v>0</v>
      </c>
      <c r="N117" s="31">
        <v>1.442</v>
      </c>
      <c r="O117" s="31">
        <v>0</v>
      </c>
      <c r="P117" s="12"/>
      <c r="Q117" s="12"/>
    </row>
    <row r="118" spans="1:17" ht="12.75">
      <c r="A118" s="4"/>
      <c r="B118" s="7" t="s">
        <v>37</v>
      </c>
      <c r="C118" s="31">
        <f t="shared" si="14"/>
        <v>18.688200000000002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4.6720500000000005</v>
      </c>
      <c r="J118" s="31">
        <v>4.6720500000000005</v>
      </c>
      <c r="K118" s="31">
        <v>4.6720500000000005</v>
      </c>
      <c r="L118" s="31">
        <v>4.6720500000000005</v>
      </c>
      <c r="M118" s="31">
        <v>0</v>
      </c>
      <c r="N118" s="31">
        <v>0</v>
      </c>
      <c r="O118" s="31">
        <v>0</v>
      </c>
      <c r="P118" s="12"/>
      <c r="Q118" s="12"/>
    </row>
    <row r="119" spans="1:17" ht="12.75">
      <c r="A119" s="4"/>
      <c r="B119" s="7" t="s">
        <v>32</v>
      </c>
      <c r="C119" s="31">
        <f t="shared" si="14"/>
        <v>20210.066669999993</v>
      </c>
      <c r="D119" s="31">
        <v>149.68701000000001</v>
      </c>
      <c r="E119" s="31">
        <v>1639.5716300000004</v>
      </c>
      <c r="F119" s="31">
        <v>6795.56307</v>
      </c>
      <c r="G119" s="31">
        <v>4651.863809999994</v>
      </c>
      <c r="H119" s="31">
        <v>1670.91519</v>
      </c>
      <c r="I119" s="31">
        <v>2837.9384799999993</v>
      </c>
      <c r="J119" s="31">
        <v>681.6201599999999</v>
      </c>
      <c r="K119" s="31">
        <v>1081.1937899999998</v>
      </c>
      <c r="L119" s="31">
        <v>170.18957999999998</v>
      </c>
      <c r="M119" s="31">
        <v>399.98083</v>
      </c>
      <c r="N119" s="31">
        <v>62.596379999999996</v>
      </c>
      <c r="O119" s="31">
        <v>68.94673999999999</v>
      </c>
      <c r="P119" s="12"/>
      <c r="Q119" s="12"/>
    </row>
    <row r="120" spans="1:17" ht="12.75">
      <c r="A120" s="4"/>
      <c r="B120" s="7" t="s">
        <v>41</v>
      </c>
      <c r="C120" s="31">
        <f t="shared" si="14"/>
        <v>8.3851</v>
      </c>
      <c r="D120" s="31">
        <v>0.18</v>
      </c>
      <c r="E120" s="31">
        <v>0.13</v>
      </c>
      <c r="F120" s="31">
        <v>0.2285</v>
      </c>
      <c r="G120" s="31">
        <v>0.055</v>
      </c>
      <c r="H120" s="31">
        <v>0.092</v>
      </c>
      <c r="I120" s="31">
        <v>0.065</v>
      </c>
      <c r="J120" s="31">
        <v>0.095</v>
      </c>
      <c r="K120" s="31">
        <v>0.185</v>
      </c>
      <c r="L120" s="31">
        <v>0.045</v>
      </c>
      <c r="M120" s="31">
        <v>4.503</v>
      </c>
      <c r="N120" s="31">
        <v>0.71</v>
      </c>
      <c r="O120" s="31">
        <v>2.0966</v>
      </c>
      <c r="P120" s="12"/>
      <c r="Q120" s="12"/>
    </row>
    <row r="121" spans="1:17" ht="12.75">
      <c r="A121" s="4"/>
      <c r="B121" s="7" t="s">
        <v>45</v>
      </c>
      <c r="C121" s="31">
        <f t="shared" si="14"/>
        <v>1433.1440000000002</v>
      </c>
      <c r="D121" s="31">
        <v>0</v>
      </c>
      <c r="E121" s="31">
        <v>105.341</v>
      </c>
      <c r="F121" s="31">
        <v>0</v>
      </c>
      <c r="G121" s="31">
        <v>0</v>
      </c>
      <c r="H121" s="31">
        <v>40.033</v>
      </c>
      <c r="I121" s="31">
        <v>0</v>
      </c>
      <c r="J121" s="31">
        <v>0</v>
      </c>
      <c r="K121" s="31">
        <v>44.59</v>
      </c>
      <c r="L121" s="31">
        <v>203.505</v>
      </c>
      <c r="M121" s="31">
        <v>351.664</v>
      </c>
      <c r="N121" s="31">
        <v>537.359</v>
      </c>
      <c r="O121" s="31">
        <v>150.652</v>
      </c>
      <c r="P121" s="12"/>
      <c r="Q121" s="12"/>
    </row>
    <row r="122" spans="1:17" ht="12.75">
      <c r="A122" s="4"/>
      <c r="B122" s="7" t="s">
        <v>44</v>
      </c>
      <c r="C122" s="31">
        <f t="shared" si="14"/>
        <v>105.91841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0.461</v>
      </c>
      <c r="N122" s="31">
        <v>0</v>
      </c>
      <c r="O122" s="31">
        <v>105.45741</v>
      </c>
      <c r="P122" s="12"/>
      <c r="Q122" s="12"/>
    </row>
    <row r="123" spans="1:17" ht="12.75">
      <c r="A123" s="4"/>
      <c r="B123" s="7" t="s">
        <v>34</v>
      </c>
      <c r="C123" s="31">
        <f t="shared" si="14"/>
        <v>29053.32892000001</v>
      </c>
      <c r="D123" s="31">
        <v>1873.3983799999987</v>
      </c>
      <c r="E123" s="31">
        <v>1742.945189999999</v>
      </c>
      <c r="F123" s="31">
        <v>2752.1618800000006</v>
      </c>
      <c r="G123" s="31">
        <v>1536.6690100000005</v>
      </c>
      <c r="H123" s="31">
        <v>2618.1285699999985</v>
      </c>
      <c r="I123" s="31">
        <v>3860.9236700000038</v>
      </c>
      <c r="J123" s="31">
        <v>3698.4025300000058</v>
      </c>
      <c r="K123" s="31">
        <v>3395.5735400000085</v>
      </c>
      <c r="L123" s="31">
        <v>1972.9902599999998</v>
      </c>
      <c r="M123" s="31">
        <v>1997.6502199999998</v>
      </c>
      <c r="N123" s="31">
        <v>1761.4789899999992</v>
      </c>
      <c r="O123" s="31">
        <v>1843.006679999999</v>
      </c>
      <c r="P123" s="12"/>
      <c r="Q123" s="12"/>
    </row>
    <row r="124" spans="1:17" ht="12.75">
      <c r="A124" s="4"/>
      <c r="B124" s="7" t="s">
        <v>38</v>
      </c>
      <c r="C124" s="31">
        <f t="shared" si="14"/>
        <v>1952.36248</v>
      </c>
      <c r="D124" s="31">
        <v>74.43882</v>
      </c>
      <c r="E124" s="31">
        <v>205.821</v>
      </c>
      <c r="F124" s="31">
        <v>203.148</v>
      </c>
      <c r="G124" s="31">
        <v>155.925</v>
      </c>
      <c r="H124" s="31">
        <v>269.973</v>
      </c>
      <c r="I124" s="31">
        <v>265.9525</v>
      </c>
      <c r="J124" s="31">
        <v>177.045</v>
      </c>
      <c r="K124" s="31">
        <v>110.99</v>
      </c>
      <c r="L124" s="31">
        <v>0</v>
      </c>
      <c r="M124" s="31">
        <v>110.99</v>
      </c>
      <c r="N124" s="31">
        <v>155.925</v>
      </c>
      <c r="O124" s="31">
        <v>222.15416</v>
      </c>
      <c r="P124" s="12"/>
      <c r="Q124" s="12"/>
    </row>
    <row r="125" spans="1:17" ht="12.75">
      <c r="A125" s="4"/>
      <c r="B125" s="7" t="s">
        <v>51</v>
      </c>
      <c r="C125" s="31">
        <f t="shared" si="14"/>
        <v>1918.9784499999998</v>
      </c>
      <c r="D125" s="31">
        <v>175.40502999999998</v>
      </c>
      <c r="E125" s="31">
        <v>58.301</v>
      </c>
      <c r="F125" s="31">
        <v>170.17403</v>
      </c>
      <c r="G125" s="31">
        <v>78.252</v>
      </c>
      <c r="H125" s="31">
        <v>293.50471999999996</v>
      </c>
      <c r="I125" s="31">
        <v>155.41039</v>
      </c>
      <c r="J125" s="31">
        <v>193.66466999999997</v>
      </c>
      <c r="K125" s="31">
        <v>212.069</v>
      </c>
      <c r="L125" s="31">
        <v>157.33870000000002</v>
      </c>
      <c r="M125" s="31">
        <v>176.34095000000002</v>
      </c>
      <c r="N125" s="31">
        <v>131.75909</v>
      </c>
      <c r="O125" s="31">
        <v>116.75886999999999</v>
      </c>
      <c r="P125" s="12"/>
      <c r="Q125" s="12"/>
    </row>
    <row r="126" spans="1:17" ht="12.75">
      <c r="A126" s="4"/>
      <c r="B126" s="7" t="s">
        <v>50</v>
      </c>
      <c r="C126" s="31">
        <f t="shared" si="14"/>
        <v>6995.431550000001</v>
      </c>
      <c r="D126" s="31">
        <v>645.3526400000002</v>
      </c>
      <c r="E126" s="31">
        <v>659.4888100000001</v>
      </c>
      <c r="F126" s="31">
        <v>758.3509900000001</v>
      </c>
      <c r="G126" s="31">
        <v>711.4483100000001</v>
      </c>
      <c r="H126" s="31">
        <v>580.88457</v>
      </c>
      <c r="I126" s="31">
        <v>772.8146</v>
      </c>
      <c r="J126" s="31">
        <v>578.8086500000002</v>
      </c>
      <c r="K126" s="31">
        <v>462.9879899999999</v>
      </c>
      <c r="L126" s="31">
        <v>359.868</v>
      </c>
      <c r="M126" s="31">
        <v>452.60312000000005</v>
      </c>
      <c r="N126" s="31">
        <v>571.49602</v>
      </c>
      <c r="O126" s="31">
        <v>441.32784999999996</v>
      </c>
      <c r="P126" s="12"/>
      <c r="Q126" s="12"/>
    </row>
    <row r="127" spans="1:17" ht="12.75">
      <c r="A127" s="4"/>
      <c r="B127" s="7" t="s">
        <v>2</v>
      </c>
      <c r="C127" s="31">
        <f t="shared" si="14"/>
        <v>682.5</v>
      </c>
      <c r="D127" s="31">
        <v>70</v>
      </c>
      <c r="E127" s="31">
        <v>70</v>
      </c>
      <c r="F127" s="31">
        <v>35</v>
      </c>
      <c r="G127" s="31">
        <v>52.5</v>
      </c>
      <c r="H127" s="31">
        <v>70</v>
      </c>
      <c r="I127" s="31">
        <v>87.5</v>
      </c>
      <c r="J127" s="31">
        <v>52.5</v>
      </c>
      <c r="K127" s="31">
        <v>87.5</v>
      </c>
      <c r="L127" s="31">
        <v>52.5</v>
      </c>
      <c r="M127" s="31">
        <v>87.5</v>
      </c>
      <c r="N127" s="31">
        <v>17.5</v>
      </c>
      <c r="O127" s="31">
        <v>0</v>
      </c>
      <c r="P127" s="12"/>
      <c r="Q127" s="12"/>
    </row>
    <row r="128" spans="1:17" ht="12.75">
      <c r="A128" s="4"/>
      <c r="B128" s="7" t="s">
        <v>57</v>
      </c>
      <c r="C128" s="31">
        <f t="shared" si="14"/>
        <v>6383.953670000002</v>
      </c>
      <c r="D128" s="31">
        <v>149.975</v>
      </c>
      <c r="E128" s="31">
        <v>109.904</v>
      </c>
      <c r="F128" s="31">
        <v>86.663</v>
      </c>
      <c r="G128" s="31">
        <v>43.986</v>
      </c>
      <c r="H128" s="31">
        <v>67.85549</v>
      </c>
      <c r="I128" s="31">
        <v>44.076</v>
      </c>
      <c r="J128" s="31">
        <v>44.986</v>
      </c>
      <c r="K128" s="31">
        <v>2028.8389000000004</v>
      </c>
      <c r="L128" s="31">
        <v>1606.92692</v>
      </c>
      <c r="M128" s="31">
        <v>1859.7913800000001</v>
      </c>
      <c r="N128" s="31">
        <v>275.21698</v>
      </c>
      <c r="O128" s="31">
        <v>65.734</v>
      </c>
      <c r="P128" s="12"/>
      <c r="Q128" s="12"/>
    </row>
    <row r="129" spans="1:17" ht="12.75">
      <c r="A129" s="4"/>
      <c r="B129" s="7" t="s">
        <v>3</v>
      </c>
      <c r="C129" s="31">
        <f t="shared" si="14"/>
        <v>407.89882</v>
      </c>
      <c r="D129" s="31">
        <v>15.90909</v>
      </c>
      <c r="E129" s="31">
        <v>32.34403</v>
      </c>
      <c r="F129" s="31">
        <v>24.01343</v>
      </c>
      <c r="G129" s="31">
        <v>39.293870000000005</v>
      </c>
      <c r="H129" s="31">
        <v>51.70162</v>
      </c>
      <c r="I129" s="31">
        <v>78.14725999999999</v>
      </c>
      <c r="J129" s="31">
        <v>46.44549</v>
      </c>
      <c r="K129" s="31">
        <v>40.54949</v>
      </c>
      <c r="L129" s="31">
        <v>22.867</v>
      </c>
      <c r="M129" s="31">
        <v>45.73754</v>
      </c>
      <c r="N129" s="31">
        <v>8.622</v>
      </c>
      <c r="O129" s="31">
        <v>2.268</v>
      </c>
      <c r="P129" s="12"/>
      <c r="Q129" s="12"/>
    </row>
    <row r="130" spans="1:17" ht="14.25" customHeight="1">
      <c r="A130" s="18"/>
      <c r="B130" s="7" t="s">
        <v>13</v>
      </c>
      <c r="C130" s="31">
        <f t="shared" si="14"/>
        <v>71137.4924342585</v>
      </c>
      <c r="D130" s="31">
        <v>6626.135514258438</v>
      </c>
      <c r="E130" s="31">
        <v>6489.693020000008</v>
      </c>
      <c r="F130" s="31">
        <v>6533.600440000007</v>
      </c>
      <c r="G130" s="31">
        <v>5854.015080000009</v>
      </c>
      <c r="H130" s="31">
        <v>5758.015180000014</v>
      </c>
      <c r="I130" s="31">
        <v>6249.9272900000105</v>
      </c>
      <c r="J130" s="31">
        <v>7007.595650000006</v>
      </c>
      <c r="K130" s="31">
        <v>6545.606640000012</v>
      </c>
      <c r="L130" s="31">
        <v>5721.29117</v>
      </c>
      <c r="M130" s="31">
        <v>4441.003910000003</v>
      </c>
      <c r="N130" s="31">
        <v>5136.656330000002</v>
      </c>
      <c r="O130" s="17">
        <v>4773.95221</v>
      </c>
      <c r="P130" s="12"/>
      <c r="Q130" s="12"/>
    </row>
    <row r="131" spans="1:17" ht="12.75">
      <c r="A131" s="18"/>
      <c r="B131" s="1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2"/>
      <c r="Q131" s="12"/>
    </row>
    <row r="132" spans="1:17" ht="12.75">
      <c r="A132" s="4"/>
      <c r="B132" s="16" t="s">
        <v>28</v>
      </c>
      <c r="C132" s="3">
        <f>SUM(D132:O132)</f>
        <v>2111.6439</v>
      </c>
      <c r="D132" s="3">
        <f>SUM(D133:D135)</f>
        <v>150.8</v>
      </c>
      <c r="E132" s="3">
        <f aca="true" t="shared" si="15" ref="E132:O132">SUM(E133:E135)</f>
        <v>227.43699999999998</v>
      </c>
      <c r="F132" s="3">
        <f t="shared" si="15"/>
        <v>151.576</v>
      </c>
      <c r="G132" s="3">
        <f t="shared" si="15"/>
        <v>0</v>
      </c>
      <c r="H132" s="3">
        <f t="shared" si="15"/>
        <v>303.928</v>
      </c>
      <c r="I132" s="3">
        <f t="shared" si="15"/>
        <v>149.15</v>
      </c>
      <c r="J132" s="3">
        <f t="shared" si="15"/>
        <v>226.584</v>
      </c>
      <c r="K132" s="3">
        <f t="shared" si="15"/>
        <v>373.463</v>
      </c>
      <c r="L132" s="3">
        <f t="shared" si="15"/>
        <v>227.1529</v>
      </c>
      <c r="M132" s="3">
        <f t="shared" si="15"/>
        <v>301.55300000000005</v>
      </c>
      <c r="N132" s="3">
        <f t="shared" si="15"/>
        <v>0</v>
      </c>
      <c r="O132" s="3">
        <f t="shared" si="15"/>
        <v>0</v>
      </c>
      <c r="P132" s="12"/>
      <c r="Q132" s="12"/>
    </row>
    <row r="133" spans="1:17" ht="12.75">
      <c r="A133" s="4"/>
      <c r="B133" s="7" t="s">
        <v>34</v>
      </c>
      <c r="C133" s="31">
        <f>SUM(D133:O133)</f>
        <v>2111.35</v>
      </c>
      <c r="D133" s="31">
        <v>150.8</v>
      </c>
      <c r="E133" s="31">
        <v>227.427</v>
      </c>
      <c r="F133" s="31">
        <v>151.576</v>
      </c>
      <c r="G133" s="31">
        <v>0</v>
      </c>
      <c r="H133" s="31">
        <v>303.928</v>
      </c>
      <c r="I133" s="31">
        <v>149.15</v>
      </c>
      <c r="J133" s="31">
        <v>226.584</v>
      </c>
      <c r="K133" s="31">
        <v>373.463</v>
      </c>
      <c r="L133" s="31">
        <v>226.976</v>
      </c>
      <c r="M133" s="31">
        <v>301.446</v>
      </c>
      <c r="N133" s="31">
        <v>0</v>
      </c>
      <c r="O133" s="31">
        <v>0</v>
      </c>
      <c r="P133" s="12"/>
      <c r="Q133" s="12"/>
    </row>
    <row r="134" spans="1:17" ht="12.75">
      <c r="A134" s="4"/>
      <c r="B134" s="7" t="s">
        <v>50</v>
      </c>
      <c r="C134" s="31">
        <f>SUM(D134:O134)</f>
        <v>0.00044</v>
      </c>
      <c r="D134" s="31">
        <v>0</v>
      </c>
      <c r="E134" s="31">
        <v>0.00044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12"/>
      <c r="Q134" s="12"/>
    </row>
    <row r="135" spans="1:17" ht="12.75">
      <c r="A135" s="4"/>
      <c r="B135" s="7" t="s">
        <v>13</v>
      </c>
      <c r="C135" s="31">
        <f>SUM(D135:O135)</f>
        <v>0.29346000000000005</v>
      </c>
      <c r="D135" s="31">
        <v>0</v>
      </c>
      <c r="E135" s="31">
        <v>0.00956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0.17690000000000003</v>
      </c>
      <c r="M135" s="31">
        <v>0.107</v>
      </c>
      <c r="N135" s="31">
        <v>0</v>
      </c>
      <c r="O135" s="31">
        <v>0</v>
      </c>
      <c r="P135" s="12"/>
      <c r="Q135" s="12"/>
    </row>
    <row r="136" spans="1:17" ht="12.75">
      <c r="A136" s="4"/>
      <c r="B136" s="7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12"/>
      <c r="Q136" s="12"/>
    </row>
    <row r="137" spans="1:17" ht="12.75">
      <c r="A137" s="4"/>
      <c r="B137" s="16" t="s">
        <v>29</v>
      </c>
      <c r="C137" s="3">
        <f>SUM(D137:O137)</f>
        <v>2947.2480900000005</v>
      </c>
      <c r="D137" s="3">
        <f>SUM(D138:D142)</f>
        <v>3.06588</v>
      </c>
      <c r="E137" s="3">
        <f aca="true" t="shared" si="16" ref="E137:O137">SUM(E138:E142)</f>
        <v>848.06861</v>
      </c>
      <c r="F137" s="3">
        <f t="shared" si="16"/>
        <v>2.4112</v>
      </c>
      <c r="G137" s="3">
        <f t="shared" si="16"/>
        <v>0.09374999999999999</v>
      </c>
      <c r="H137" s="3">
        <f t="shared" si="16"/>
        <v>0</v>
      </c>
      <c r="I137" s="3">
        <f t="shared" si="16"/>
        <v>100.1661</v>
      </c>
      <c r="J137" s="3">
        <f t="shared" si="16"/>
        <v>78.06519999999999</v>
      </c>
      <c r="K137" s="3">
        <f t="shared" si="16"/>
        <v>907.40665</v>
      </c>
      <c r="L137" s="3">
        <f t="shared" si="16"/>
        <v>539.856</v>
      </c>
      <c r="M137" s="3">
        <f t="shared" si="16"/>
        <v>98.93580000000003</v>
      </c>
      <c r="N137" s="3">
        <f t="shared" si="16"/>
        <v>194.86069999999998</v>
      </c>
      <c r="O137" s="3">
        <f t="shared" si="16"/>
        <v>174.3182</v>
      </c>
      <c r="P137" s="12"/>
      <c r="Q137" s="12"/>
    </row>
    <row r="138" spans="1:17" ht="12.75">
      <c r="A138" s="4"/>
      <c r="B138" s="7" t="s">
        <v>35</v>
      </c>
      <c r="C138" s="31">
        <f>SUM(D138:O138)</f>
        <v>546.5600000000001</v>
      </c>
      <c r="D138" s="31">
        <v>0</v>
      </c>
      <c r="E138" s="31">
        <v>478.175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68.385</v>
      </c>
      <c r="L138" s="31">
        <v>0</v>
      </c>
      <c r="M138" s="31">
        <v>0</v>
      </c>
      <c r="N138" s="31">
        <v>0</v>
      </c>
      <c r="O138" s="31">
        <v>0</v>
      </c>
      <c r="P138" s="12"/>
      <c r="Q138" s="31"/>
    </row>
    <row r="139" spans="1:17" ht="12.75">
      <c r="A139" s="4"/>
      <c r="B139" s="7" t="s">
        <v>32</v>
      </c>
      <c r="C139" s="31">
        <f>SUM(D139:O139)</f>
        <v>778.3023499999999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375.60535</v>
      </c>
      <c r="L139" s="31">
        <v>402.697</v>
      </c>
      <c r="M139" s="31">
        <v>0</v>
      </c>
      <c r="N139" s="31">
        <v>0</v>
      </c>
      <c r="O139" s="31">
        <v>0</v>
      </c>
      <c r="P139" s="12"/>
      <c r="Q139" s="31"/>
    </row>
    <row r="140" spans="1:17" ht="12.75">
      <c r="A140" s="4"/>
      <c r="B140" s="7" t="s">
        <v>34</v>
      </c>
      <c r="C140" s="31">
        <f>SUM(D140:O140)</f>
        <v>828.8231999999999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96.3016</v>
      </c>
      <c r="J140" s="31">
        <v>77.08319999999999</v>
      </c>
      <c r="K140" s="31">
        <v>57.7752</v>
      </c>
      <c r="L140" s="31">
        <v>134.828</v>
      </c>
      <c r="M140" s="31">
        <v>96.41680000000002</v>
      </c>
      <c r="N140" s="31">
        <v>193.17919999999998</v>
      </c>
      <c r="O140" s="31">
        <v>173.23919999999998</v>
      </c>
      <c r="P140" s="12"/>
      <c r="Q140" s="31"/>
    </row>
    <row r="141" spans="1:17" ht="12.75">
      <c r="A141" s="4"/>
      <c r="B141" s="7" t="s">
        <v>50</v>
      </c>
      <c r="C141" s="31">
        <f>SUM(D141:O141)</f>
        <v>2.719</v>
      </c>
      <c r="D141" s="31">
        <v>0.02488</v>
      </c>
      <c r="E141" s="31">
        <v>0.06538</v>
      </c>
      <c r="F141" s="31">
        <v>0.1152</v>
      </c>
      <c r="G141" s="31">
        <v>0.08869999999999999</v>
      </c>
      <c r="H141" s="31">
        <v>0</v>
      </c>
      <c r="I141" s="31">
        <v>2.378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0.04684000000000001</v>
      </c>
      <c r="P141" s="12"/>
      <c r="Q141" s="31"/>
    </row>
    <row r="142" spans="1:17" ht="12.75">
      <c r="A142" s="4"/>
      <c r="B142" s="7" t="s">
        <v>13</v>
      </c>
      <c r="C142" s="31">
        <f>SUM(D142:O142)</f>
        <v>790.8435400000001</v>
      </c>
      <c r="D142" s="31">
        <v>3.041</v>
      </c>
      <c r="E142" s="31">
        <v>369.82823</v>
      </c>
      <c r="F142" s="31">
        <v>2.296</v>
      </c>
      <c r="G142" s="31">
        <v>0.00505</v>
      </c>
      <c r="H142" s="31">
        <v>0</v>
      </c>
      <c r="I142" s="31">
        <v>1.4865</v>
      </c>
      <c r="J142" s="31">
        <v>0.982</v>
      </c>
      <c r="K142" s="31">
        <v>405.64110000000005</v>
      </c>
      <c r="L142" s="31">
        <v>2.331</v>
      </c>
      <c r="M142" s="31">
        <v>2.519</v>
      </c>
      <c r="N142" s="31">
        <v>1.6815</v>
      </c>
      <c r="O142" s="31">
        <v>1.0321600000000002</v>
      </c>
      <c r="P142" s="12"/>
      <c r="Q142" s="31"/>
    </row>
    <row r="143" spans="1:17" ht="12.75">
      <c r="A143" s="4"/>
      <c r="B143" s="7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12"/>
      <c r="Q143" s="12"/>
    </row>
    <row r="144" spans="1:17" ht="12.75">
      <c r="A144" s="4"/>
      <c r="B144" s="16" t="s">
        <v>30</v>
      </c>
      <c r="C144" s="3">
        <f>SUM(D144:O144)</f>
        <v>33048.7749</v>
      </c>
      <c r="D144" s="3">
        <f>SUM(D145:D148)</f>
        <v>2098.2113999999997</v>
      </c>
      <c r="E144" s="3">
        <f aca="true" t="shared" si="17" ref="E144:O144">SUM(E145:E148)</f>
        <v>2634.557</v>
      </c>
      <c r="F144" s="3">
        <f t="shared" si="17"/>
        <v>4715.939</v>
      </c>
      <c r="G144" s="3">
        <f t="shared" si="17"/>
        <v>2637.4094999999998</v>
      </c>
      <c r="H144" s="3">
        <f t="shared" si="17"/>
        <v>3407.1715</v>
      </c>
      <c r="I144" s="3">
        <f t="shared" si="17"/>
        <v>3056.005</v>
      </c>
      <c r="J144" s="3">
        <f t="shared" si="17"/>
        <v>5506.755999999999</v>
      </c>
      <c r="K144" s="3">
        <f t="shared" si="17"/>
        <v>754.581</v>
      </c>
      <c r="L144" s="3">
        <f t="shared" si="17"/>
        <v>1315.609</v>
      </c>
      <c r="M144" s="3">
        <f t="shared" si="17"/>
        <v>1950.415</v>
      </c>
      <c r="N144" s="3">
        <f t="shared" si="17"/>
        <v>2707.989</v>
      </c>
      <c r="O144" s="3">
        <f t="shared" si="17"/>
        <v>2264.1315</v>
      </c>
      <c r="P144" s="12"/>
      <c r="Q144" s="12"/>
    </row>
    <row r="145" spans="1:17" ht="12.75">
      <c r="A145" s="4"/>
      <c r="B145" s="7" t="s">
        <v>34</v>
      </c>
      <c r="C145" s="31">
        <f>SUM(D145:O145)</f>
        <v>111.417</v>
      </c>
      <c r="D145" s="31">
        <v>0</v>
      </c>
      <c r="E145" s="31">
        <v>0</v>
      </c>
      <c r="F145" s="31">
        <v>4.788</v>
      </c>
      <c r="G145" s="31">
        <v>18.283</v>
      </c>
      <c r="H145" s="31">
        <v>0</v>
      </c>
      <c r="I145" s="31">
        <v>0</v>
      </c>
      <c r="J145" s="31">
        <v>19.655</v>
      </c>
      <c r="K145" s="31">
        <v>21.267</v>
      </c>
      <c r="L145" s="31">
        <v>0</v>
      </c>
      <c r="M145" s="31">
        <v>33.003</v>
      </c>
      <c r="N145" s="31">
        <v>0</v>
      </c>
      <c r="O145" s="31">
        <v>14.421</v>
      </c>
      <c r="P145" s="12"/>
      <c r="Q145" s="12"/>
    </row>
    <row r="146" spans="1:17" ht="12.75">
      <c r="A146" s="4"/>
      <c r="B146" s="7" t="s">
        <v>47</v>
      </c>
      <c r="C146" s="31">
        <f>SUM(D146:O146)</f>
        <v>14712.375000000002</v>
      </c>
      <c r="D146" s="31">
        <v>0</v>
      </c>
      <c r="E146" s="31">
        <v>0</v>
      </c>
      <c r="F146" s="31">
        <v>2684.155</v>
      </c>
      <c r="G146" s="31">
        <v>866.1</v>
      </c>
      <c r="H146" s="31">
        <v>938.397</v>
      </c>
      <c r="I146" s="31">
        <v>813.875</v>
      </c>
      <c r="J146" s="31">
        <v>4100.742</v>
      </c>
      <c r="K146" s="31">
        <v>185.17</v>
      </c>
      <c r="L146" s="31">
        <v>484.859</v>
      </c>
      <c r="M146" s="31">
        <v>1576.347</v>
      </c>
      <c r="N146" s="31">
        <v>1992.709</v>
      </c>
      <c r="O146" s="31">
        <v>1070.021</v>
      </c>
      <c r="P146" s="12"/>
      <c r="Q146" s="12"/>
    </row>
    <row r="147" spans="1:17" ht="12.75">
      <c r="A147" s="4"/>
      <c r="B147" s="7" t="s">
        <v>50</v>
      </c>
      <c r="C147" s="31">
        <f>SUM(D147:O147)</f>
        <v>41.3464</v>
      </c>
      <c r="D147" s="31">
        <v>21.346400000000003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20</v>
      </c>
      <c r="L147" s="31">
        <v>0</v>
      </c>
      <c r="M147" s="31">
        <v>0</v>
      </c>
      <c r="N147" s="31">
        <v>0</v>
      </c>
      <c r="O147" s="31">
        <v>0</v>
      </c>
      <c r="P147" s="12"/>
      <c r="Q147" s="12"/>
    </row>
    <row r="148" spans="1:17" ht="12.75">
      <c r="A148" s="4"/>
      <c r="B148" s="7" t="s">
        <v>13</v>
      </c>
      <c r="C148" s="31">
        <f>SUM(D148:O148)</f>
        <v>18183.6365</v>
      </c>
      <c r="D148" s="31">
        <v>2076.865</v>
      </c>
      <c r="E148" s="31">
        <v>2634.557</v>
      </c>
      <c r="F148" s="31">
        <v>2026.9959999999999</v>
      </c>
      <c r="G148" s="31">
        <v>1753.0265</v>
      </c>
      <c r="H148" s="31">
        <v>2468.7745</v>
      </c>
      <c r="I148" s="31">
        <v>2242.13</v>
      </c>
      <c r="J148" s="31">
        <v>1386.359</v>
      </c>
      <c r="K148" s="31">
        <v>528.144</v>
      </c>
      <c r="L148" s="31">
        <v>830.75</v>
      </c>
      <c r="M148" s="31">
        <v>341.065</v>
      </c>
      <c r="N148" s="31">
        <v>715.28</v>
      </c>
      <c r="O148" s="31">
        <v>1179.6895</v>
      </c>
      <c r="P148" s="12"/>
      <c r="Q148" s="12"/>
    </row>
    <row r="149" spans="1:17" ht="12.75">
      <c r="A149" s="4"/>
      <c r="B149" s="7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12"/>
      <c r="Q149" s="12"/>
    </row>
    <row r="150" spans="1:17" ht="12.75">
      <c r="A150" s="4"/>
      <c r="B150" s="16" t="s">
        <v>52</v>
      </c>
      <c r="C150" s="3">
        <f>SUM(D150:O150)</f>
        <v>15539.38084</v>
      </c>
      <c r="D150" s="3">
        <f>SUM(D151:D155)</f>
        <v>75.69391</v>
      </c>
      <c r="E150" s="3">
        <f aca="true" t="shared" si="18" ref="E150:O150">SUM(E151:E155)</f>
        <v>50.625</v>
      </c>
      <c r="F150" s="3">
        <f t="shared" si="18"/>
        <v>25.3125</v>
      </c>
      <c r="G150" s="3">
        <f t="shared" si="18"/>
        <v>63.11343</v>
      </c>
      <c r="H150" s="3">
        <f t="shared" si="18"/>
        <v>88.4125</v>
      </c>
      <c r="I150" s="3">
        <f t="shared" si="18"/>
        <v>49.1286</v>
      </c>
      <c r="J150" s="3">
        <f t="shared" si="18"/>
        <v>75.9375</v>
      </c>
      <c r="K150" s="3">
        <f t="shared" si="18"/>
        <v>0</v>
      </c>
      <c r="L150" s="3">
        <f t="shared" si="18"/>
        <v>25.3125</v>
      </c>
      <c r="M150" s="3">
        <f t="shared" si="18"/>
        <v>15025.4774</v>
      </c>
      <c r="N150" s="3">
        <f t="shared" si="18"/>
        <v>50.625</v>
      </c>
      <c r="O150" s="3">
        <f t="shared" si="18"/>
        <v>9.7425</v>
      </c>
      <c r="P150" s="12"/>
      <c r="Q150" s="12"/>
    </row>
    <row r="151" spans="1:17" ht="12.75">
      <c r="A151" s="4"/>
      <c r="B151" s="7" t="s">
        <v>36</v>
      </c>
      <c r="C151" s="31">
        <f>SUM(D151:O151)</f>
        <v>15000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15000</v>
      </c>
      <c r="N151" s="31">
        <v>0</v>
      </c>
      <c r="O151" s="31">
        <v>0</v>
      </c>
      <c r="P151" s="12"/>
      <c r="Q151" s="12"/>
    </row>
    <row r="152" spans="1:17" ht="12.75">
      <c r="A152" s="4"/>
      <c r="B152" s="7" t="s">
        <v>56</v>
      </c>
      <c r="C152" s="31">
        <f>SUM(D152:O152)</f>
        <v>0.16490000000000002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0.16490000000000002</v>
      </c>
      <c r="N152" s="31">
        <v>0</v>
      </c>
      <c r="O152" s="31">
        <v>0</v>
      </c>
      <c r="P152" s="12"/>
      <c r="Q152" s="12"/>
    </row>
    <row r="153" spans="1:17" ht="12.75">
      <c r="A153" s="4"/>
      <c r="B153" s="7" t="s">
        <v>38</v>
      </c>
      <c r="C153" s="31">
        <f>SUM(D153:O153)</f>
        <v>455.625</v>
      </c>
      <c r="D153" s="31">
        <v>50.625</v>
      </c>
      <c r="E153" s="31">
        <v>50.625</v>
      </c>
      <c r="F153" s="31">
        <v>25.3125</v>
      </c>
      <c r="G153" s="31">
        <v>50.625</v>
      </c>
      <c r="H153" s="31">
        <v>75.9375</v>
      </c>
      <c r="I153" s="31">
        <v>25.3125</v>
      </c>
      <c r="J153" s="31">
        <v>75.9375</v>
      </c>
      <c r="K153" s="31">
        <v>0</v>
      </c>
      <c r="L153" s="31">
        <v>25.3125</v>
      </c>
      <c r="M153" s="31">
        <v>25.3125</v>
      </c>
      <c r="N153" s="31">
        <v>50.625</v>
      </c>
      <c r="O153" s="31">
        <v>0</v>
      </c>
      <c r="P153" s="12"/>
      <c r="Q153" s="12"/>
    </row>
    <row r="154" spans="1:17" ht="12.75">
      <c r="A154" s="4"/>
      <c r="B154" s="7" t="s">
        <v>50</v>
      </c>
      <c r="C154" s="31">
        <f>SUM(D154:O154)</f>
        <v>50.03234</v>
      </c>
      <c r="D154" s="31">
        <v>25.06891</v>
      </c>
      <c r="E154" s="31">
        <v>0</v>
      </c>
      <c r="F154" s="31">
        <v>0</v>
      </c>
      <c r="G154" s="31">
        <v>12.48843</v>
      </c>
      <c r="H154" s="31">
        <v>12.475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12"/>
      <c r="Q154" s="12"/>
    </row>
    <row r="155" spans="1:17" ht="12.75">
      <c r="A155" s="4"/>
      <c r="B155" s="7" t="s">
        <v>13</v>
      </c>
      <c r="C155" s="31">
        <f>SUM(D155:O155)</f>
        <v>33.5586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23.8161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9.7425</v>
      </c>
      <c r="P155" s="12"/>
      <c r="Q155" s="12"/>
    </row>
    <row r="156" spans="1:17" ht="12.75">
      <c r="A156" s="4"/>
      <c r="B156" s="7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12"/>
      <c r="Q156" s="12"/>
    </row>
    <row r="157" spans="1:17" ht="12.75">
      <c r="A157" s="4"/>
      <c r="B157" s="16" t="s">
        <v>42</v>
      </c>
      <c r="C157" s="3">
        <f>SUM(D157:O157)</f>
        <v>320770.90077</v>
      </c>
      <c r="D157" s="3">
        <f>SUM(D158:D172)</f>
        <v>24561.28419</v>
      </c>
      <c r="E157" s="3">
        <f aca="true" t="shared" si="19" ref="E157:O157">SUM(E158:E172)</f>
        <v>19719.588999999993</v>
      </c>
      <c r="F157" s="3">
        <f t="shared" si="19"/>
        <v>50533.32707</v>
      </c>
      <c r="G157" s="3">
        <f t="shared" si="19"/>
        <v>18677.525189999993</v>
      </c>
      <c r="H157" s="3">
        <f t="shared" si="19"/>
        <v>31107.88507000001</v>
      </c>
      <c r="I157" s="3">
        <f t="shared" si="19"/>
        <v>19900.896979999998</v>
      </c>
      <c r="J157" s="3">
        <f t="shared" si="19"/>
        <v>21478.332790000004</v>
      </c>
      <c r="K157" s="3">
        <f t="shared" si="19"/>
        <v>20570.743079999997</v>
      </c>
      <c r="L157" s="3">
        <f t="shared" si="19"/>
        <v>27982.859870000004</v>
      </c>
      <c r="M157" s="3">
        <f t="shared" si="19"/>
        <v>20349.18391</v>
      </c>
      <c r="N157" s="3">
        <f t="shared" si="19"/>
        <v>16705.31344000001</v>
      </c>
      <c r="O157" s="3">
        <f t="shared" si="19"/>
        <v>49183.96018</v>
      </c>
      <c r="P157" s="12"/>
      <c r="Q157" s="12"/>
    </row>
    <row r="158" spans="1:17" ht="12.75">
      <c r="A158" s="4"/>
      <c r="B158" s="7" t="s">
        <v>36</v>
      </c>
      <c r="C158" s="31">
        <f aca="true" t="shared" si="20" ref="C158:C172">SUM(D158:O158)</f>
        <v>107996.54136000002</v>
      </c>
      <c r="D158" s="31">
        <v>0</v>
      </c>
      <c r="E158" s="31">
        <v>7137.5632</v>
      </c>
      <c r="F158" s="31">
        <v>13100.7813</v>
      </c>
      <c r="G158" s="31">
        <v>4311.5667</v>
      </c>
      <c r="H158" s="31">
        <v>17911.6081</v>
      </c>
      <c r="I158" s="31">
        <v>5291.178599999999</v>
      </c>
      <c r="J158" s="31">
        <v>15287.701100000002</v>
      </c>
      <c r="K158" s="31">
        <v>14129.68408</v>
      </c>
      <c r="L158" s="31">
        <v>6303.13</v>
      </c>
      <c r="M158" s="31">
        <v>6100.2835</v>
      </c>
      <c r="N158" s="31">
        <v>4513.573300000001</v>
      </c>
      <c r="O158" s="31">
        <v>13909.471479999998</v>
      </c>
      <c r="P158" s="12"/>
      <c r="Q158" s="12"/>
    </row>
    <row r="159" spans="1:17" ht="12.75">
      <c r="A159" s="4"/>
      <c r="B159" s="7" t="s">
        <v>35</v>
      </c>
      <c r="C159" s="31">
        <f t="shared" si="20"/>
        <v>3995.7967599999997</v>
      </c>
      <c r="D159" s="31">
        <v>316.6226</v>
      </c>
      <c r="E159" s="31">
        <v>211.79579999999999</v>
      </c>
      <c r="F159" s="31">
        <v>76.81368</v>
      </c>
      <c r="G159" s="31">
        <v>96.06960000000001</v>
      </c>
      <c r="H159" s="31">
        <v>317.09562</v>
      </c>
      <c r="I159" s="31">
        <v>95.7774</v>
      </c>
      <c r="J159" s="31">
        <v>517.1288000000001</v>
      </c>
      <c r="K159" s="31">
        <v>478.24999999999994</v>
      </c>
      <c r="L159" s="31">
        <v>516.83803</v>
      </c>
      <c r="M159" s="31">
        <v>1026.90638</v>
      </c>
      <c r="N159" s="31">
        <v>323.30384999999995</v>
      </c>
      <c r="O159" s="31">
        <v>19.195</v>
      </c>
      <c r="P159" s="12"/>
      <c r="Q159" s="12"/>
    </row>
    <row r="160" spans="1:17" ht="12.75">
      <c r="A160" s="4"/>
      <c r="B160" s="7" t="s">
        <v>48</v>
      </c>
      <c r="C160" s="31">
        <f t="shared" si="20"/>
        <v>35.94393</v>
      </c>
      <c r="D160" s="31">
        <v>5.226</v>
      </c>
      <c r="E160" s="31">
        <v>4.37175</v>
      </c>
      <c r="F160" s="31">
        <v>1.38226</v>
      </c>
      <c r="G160" s="31">
        <v>3.6256</v>
      </c>
      <c r="H160" s="31">
        <v>4.2827399999999995</v>
      </c>
      <c r="I160" s="31">
        <v>2.32368</v>
      </c>
      <c r="J160" s="31">
        <v>2.89018</v>
      </c>
      <c r="K160" s="31">
        <v>2.9993600000000002</v>
      </c>
      <c r="L160" s="31">
        <v>3.53496</v>
      </c>
      <c r="M160" s="31">
        <v>0</v>
      </c>
      <c r="N160" s="31">
        <v>5.3073999999999995</v>
      </c>
      <c r="O160" s="31">
        <v>0</v>
      </c>
      <c r="P160" s="12"/>
      <c r="Q160" s="12"/>
    </row>
    <row r="161" spans="1:17" ht="12.75">
      <c r="A161" s="4"/>
      <c r="B161" s="7" t="s">
        <v>1</v>
      </c>
      <c r="C161" s="31">
        <f t="shared" si="20"/>
        <v>7973.618810000001</v>
      </c>
      <c r="D161" s="31">
        <v>266.30568</v>
      </c>
      <c r="E161" s="31">
        <v>581.1453999999999</v>
      </c>
      <c r="F161" s="31">
        <v>859.50547</v>
      </c>
      <c r="G161" s="31">
        <v>764.49301</v>
      </c>
      <c r="H161" s="31">
        <v>934.3905100000001</v>
      </c>
      <c r="I161" s="31">
        <v>726.39277</v>
      </c>
      <c r="J161" s="31">
        <v>657.9800199999999</v>
      </c>
      <c r="K161" s="31">
        <v>1051.0471200000002</v>
      </c>
      <c r="L161" s="31">
        <v>506.09468999999996</v>
      </c>
      <c r="M161" s="31">
        <v>375.5798</v>
      </c>
      <c r="N161" s="31">
        <v>781.13751</v>
      </c>
      <c r="O161" s="31">
        <v>469.54682999999994</v>
      </c>
      <c r="P161" s="12"/>
      <c r="Q161" s="12"/>
    </row>
    <row r="162" spans="1:17" ht="12.75">
      <c r="A162" s="4"/>
      <c r="B162" s="7" t="s">
        <v>56</v>
      </c>
      <c r="C162" s="31">
        <f t="shared" si="20"/>
        <v>100.15867000000001</v>
      </c>
      <c r="D162" s="31">
        <v>1.0107000000000002</v>
      </c>
      <c r="E162" s="31">
        <v>3.53415</v>
      </c>
      <c r="F162" s="31">
        <v>3.4800899999999992</v>
      </c>
      <c r="G162" s="31">
        <v>2.56</v>
      </c>
      <c r="H162" s="31">
        <v>3.6191299999999997</v>
      </c>
      <c r="I162" s="31">
        <v>20.42353</v>
      </c>
      <c r="J162" s="31">
        <v>10.32406</v>
      </c>
      <c r="K162" s="31">
        <v>2.9221000000000004</v>
      </c>
      <c r="L162" s="31">
        <v>1.6945599999999998</v>
      </c>
      <c r="M162" s="31">
        <v>19.77252</v>
      </c>
      <c r="N162" s="31">
        <v>2.8408</v>
      </c>
      <c r="O162" s="31">
        <v>27.97703</v>
      </c>
      <c r="P162" s="12"/>
      <c r="Q162" s="12"/>
    </row>
    <row r="163" spans="1:17" ht="12" customHeight="1">
      <c r="A163" s="4"/>
      <c r="B163" s="7" t="s">
        <v>32</v>
      </c>
      <c r="C163" s="31">
        <f t="shared" si="20"/>
        <v>63.84645999999999</v>
      </c>
      <c r="D163" s="31">
        <v>0</v>
      </c>
      <c r="E163" s="31">
        <v>0</v>
      </c>
      <c r="F163" s="31">
        <v>22.705</v>
      </c>
      <c r="G163" s="31">
        <v>0</v>
      </c>
      <c r="H163" s="31">
        <v>0</v>
      </c>
      <c r="I163" s="31">
        <v>22.705</v>
      </c>
      <c r="J163" s="31">
        <v>0</v>
      </c>
      <c r="K163" s="31">
        <v>0</v>
      </c>
      <c r="L163" s="31">
        <v>0</v>
      </c>
      <c r="M163" s="31">
        <v>18.43646</v>
      </c>
      <c r="N163" s="31">
        <v>0</v>
      </c>
      <c r="O163" s="31">
        <v>0</v>
      </c>
      <c r="P163" s="12"/>
      <c r="Q163" s="12"/>
    </row>
    <row r="164" spans="1:17" ht="12.75">
      <c r="A164" s="4"/>
      <c r="B164" s="7" t="s">
        <v>34</v>
      </c>
      <c r="C164" s="31">
        <f t="shared" si="20"/>
        <v>12223.22684</v>
      </c>
      <c r="D164" s="31">
        <v>640.2648800000002</v>
      </c>
      <c r="E164" s="31">
        <v>659.74958</v>
      </c>
      <c r="F164" s="31">
        <v>740.8884</v>
      </c>
      <c r="G164" s="31">
        <v>904.33622</v>
      </c>
      <c r="H164" s="31">
        <v>1174.9158200000004</v>
      </c>
      <c r="I164" s="31">
        <v>1343.6907299999998</v>
      </c>
      <c r="J164" s="31">
        <v>966.0089</v>
      </c>
      <c r="K164" s="31">
        <v>1671.38078</v>
      </c>
      <c r="L164" s="31">
        <v>778.4886300000001</v>
      </c>
      <c r="M164" s="31">
        <v>1518.99165</v>
      </c>
      <c r="N164" s="31">
        <v>892.51993</v>
      </c>
      <c r="O164" s="31">
        <v>931.9913200000001</v>
      </c>
      <c r="P164" s="12"/>
      <c r="Q164" s="12"/>
    </row>
    <row r="165" spans="1:17" ht="12.75">
      <c r="A165" s="4"/>
      <c r="B165" s="7" t="s">
        <v>49</v>
      </c>
      <c r="C165" s="31">
        <f t="shared" si="20"/>
        <v>1.60789</v>
      </c>
      <c r="D165" s="31">
        <v>0</v>
      </c>
      <c r="E165" s="31">
        <v>0</v>
      </c>
      <c r="F165" s="31">
        <v>0</v>
      </c>
      <c r="G165" s="31">
        <v>0</v>
      </c>
      <c r="H165" s="31">
        <v>0.74321</v>
      </c>
      <c r="I165" s="31">
        <v>0</v>
      </c>
      <c r="J165" s="31">
        <v>0</v>
      </c>
      <c r="K165" s="31">
        <v>0.59058</v>
      </c>
      <c r="L165" s="31">
        <v>0</v>
      </c>
      <c r="M165" s="31">
        <v>0</v>
      </c>
      <c r="N165" s="31">
        <v>0</v>
      </c>
      <c r="O165" s="31">
        <v>0.2741</v>
      </c>
      <c r="P165" s="12"/>
      <c r="Q165" s="12"/>
    </row>
    <row r="166" spans="1:17" ht="12.75">
      <c r="A166" s="4"/>
      <c r="B166" s="7" t="s">
        <v>5</v>
      </c>
      <c r="C166" s="31">
        <f t="shared" si="20"/>
        <v>10.82324</v>
      </c>
      <c r="D166" s="31">
        <v>1.22551</v>
      </c>
      <c r="E166" s="31">
        <v>0</v>
      </c>
      <c r="F166" s="31">
        <v>0</v>
      </c>
      <c r="G166" s="31">
        <v>0</v>
      </c>
      <c r="H166" s="31">
        <v>5.15068</v>
      </c>
      <c r="I166" s="31">
        <v>0</v>
      </c>
      <c r="J166" s="31">
        <v>0</v>
      </c>
      <c r="K166" s="31">
        <v>0</v>
      </c>
      <c r="L166" s="31">
        <v>4.44705</v>
      </c>
      <c r="M166" s="31">
        <v>0</v>
      </c>
      <c r="N166" s="31">
        <v>0</v>
      </c>
      <c r="O166" s="31">
        <v>0</v>
      </c>
      <c r="P166" s="12"/>
      <c r="Q166" s="12"/>
    </row>
    <row r="167" spans="1:17" ht="12.75">
      <c r="A167" s="4"/>
      <c r="B167" s="7" t="s">
        <v>38</v>
      </c>
      <c r="C167" s="31">
        <f t="shared" si="20"/>
        <v>10791.56261</v>
      </c>
      <c r="D167" s="31">
        <v>807.4798300000001</v>
      </c>
      <c r="E167" s="31">
        <v>581.8850099999997</v>
      </c>
      <c r="F167" s="31">
        <v>1524.97842</v>
      </c>
      <c r="G167" s="31">
        <v>602.97364</v>
      </c>
      <c r="H167" s="31">
        <v>511.99482</v>
      </c>
      <c r="I167" s="31">
        <v>937.8718200000001</v>
      </c>
      <c r="J167" s="31">
        <v>942.6375500000001</v>
      </c>
      <c r="K167" s="31">
        <v>1033.66596</v>
      </c>
      <c r="L167" s="31">
        <v>1394.5509600000003</v>
      </c>
      <c r="M167" s="31">
        <v>1067.99637</v>
      </c>
      <c r="N167" s="31">
        <v>788.5637300000001</v>
      </c>
      <c r="O167" s="31">
        <v>596.9645</v>
      </c>
      <c r="P167" s="12"/>
      <c r="Q167" s="12"/>
    </row>
    <row r="168" spans="1:17" ht="12.75">
      <c r="A168" s="4"/>
      <c r="B168" s="7" t="s">
        <v>47</v>
      </c>
      <c r="C168" s="31">
        <f t="shared" si="20"/>
        <v>3577.01663</v>
      </c>
      <c r="D168" s="31">
        <v>4.926969999999999</v>
      </c>
      <c r="E168" s="31">
        <v>12.88166</v>
      </c>
      <c r="F168" s="31">
        <v>989.6055600000001</v>
      </c>
      <c r="G168" s="31">
        <v>75.63175</v>
      </c>
      <c r="H168" s="31">
        <v>14.20891</v>
      </c>
      <c r="I168" s="31">
        <v>21.08541</v>
      </c>
      <c r="J168" s="31">
        <v>14.347430000000001</v>
      </c>
      <c r="K168" s="31">
        <v>20.25345</v>
      </c>
      <c r="L168" s="31">
        <v>12.40329</v>
      </c>
      <c r="M168" s="31">
        <v>954.2211</v>
      </c>
      <c r="N168" s="31">
        <v>0</v>
      </c>
      <c r="O168" s="31">
        <v>1457.4511</v>
      </c>
      <c r="P168" s="12"/>
      <c r="Q168" s="12"/>
    </row>
    <row r="169" spans="1:17" ht="12.75">
      <c r="A169" s="4"/>
      <c r="B169" s="7" t="s">
        <v>50</v>
      </c>
      <c r="C169" s="31">
        <f t="shared" si="20"/>
        <v>5312.368580000001</v>
      </c>
      <c r="D169" s="31">
        <v>185.07280999999998</v>
      </c>
      <c r="E169" s="31">
        <v>522.89353</v>
      </c>
      <c r="F169" s="31">
        <v>323.0344999999999</v>
      </c>
      <c r="G169" s="31">
        <v>112.5832</v>
      </c>
      <c r="H169" s="31">
        <v>305.36278</v>
      </c>
      <c r="I169" s="31">
        <v>1212.04215</v>
      </c>
      <c r="J169" s="31">
        <v>405.91810999999996</v>
      </c>
      <c r="K169" s="31">
        <v>779.5587800000001</v>
      </c>
      <c r="L169" s="31">
        <v>421.77115999999995</v>
      </c>
      <c r="M169" s="31">
        <v>428.38582</v>
      </c>
      <c r="N169" s="31">
        <v>401.40977000000004</v>
      </c>
      <c r="O169" s="31">
        <v>214.33597000000003</v>
      </c>
      <c r="P169" s="12"/>
      <c r="Q169" s="12"/>
    </row>
    <row r="170" spans="1:17" ht="12.75">
      <c r="A170" s="4"/>
      <c r="B170" s="7" t="s">
        <v>57</v>
      </c>
      <c r="C170" s="31">
        <f t="shared" si="20"/>
        <v>63887.6364</v>
      </c>
      <c r="D170" s="31">
        <v>14309.587</v>
      </c>
      <c r="E170" s="31">
        <v>0</v>
      </c>
      <c r="F170" s="31">
        <v>16608.9074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16567.774</v>
      </c>
      <c r="M170" s="31">
        <v>0</v>
      </c>
      <c r="N170" s="31">
        <v>0</v>
      </c>
      <c r="O170" s="31">
        <v>16401.368</v>
      </c>
      <c r="P170" s="12"/>
      <c r="Q170" s="12"/>
    </row>
    <row r="171" spans="1:17" ht="12.75">
      <c r="A171" s="4"/>
      <c r="B171" s="7" t="s">
        <v>3</v>
      </c>
      <c r="C171" s="31">
        <f t="shared" si="20"/>
        <v>398.05373000000003</v>
      </c>
      <c r="D171" s="31">
        <v>18.413379999999997</v>
      </c>
      <c r="E171" s="31">
        <v>67.45276</v>
      </c>
      <c r="F171" s="31">
        <v>20.73236</v>
      </c>
      <c r="G171" s="31">
        <v>16.312260000000002</v>
      </c>
      <c r="H171" s="31">
        <v>49.84185000000001</v>
      </c>
      <c r="I171" s="31">
        <v>40.077839999999995</v>
      </c>
      <c r="J171" s="31">
        <v>16.29531</v>
      </c>
      <c r="K171" s="31">
        <v>9.27018</v>
      </c>
      <c r="L171" s="31">
        <v>17.63387</v>
      </c>
      <c r="M171" s="31">
        <v>17.344189999999998</v>
      </c>
      <c r="N171" s="31">
        <v>107.55989</v>
      </c>
      <c r="O171" s="31">
        <v>17.11984</v>
      </c>
      <c r="P171" s="12"/>
      <c r="Q171" s="12"/>
    </row>
    <row r="172" spans="1:17" ht="12.75">
      <c r="A172" s="4"/>
      <c r="B172" s="7" t="s">
        <v>13</v>
      </c>
      <c r="C172" s="31">
        <f t="shared" si="20"/>
        <v>104402.69886</v>
      </c>
      <c r="D172" s="31">
        <v>8005.148829999998</v>
      </c>
      <c r="E172" s="31">
        <v>9936.316159999995</v>
      </c>
      <c r="F172" s="31">
        <v>16260.512629999996</v>
      </c>
      <c r="G172" s="31">
        <v>11787.373209999992</v>
      </c>
      <c r="H172" s="31">
        <v>9874.670900000006</v>
      </c>
      <c r="I172" s="31">
        <v>10187.32805</v>
      </c>
      <c r="J172" s="31">
        <v>2657.101330000002</v>
      </c>
      <c r="K172" s="31">
        <v>1391.1206900000006</v>
      </c>
      <c r="L172" s="31">
        <v>1454.4986699999997</v>
      </c>
      <c r="M172" s="31">
        <v>8821.266119999997</v>
      </c>
      <c r="N172" s="31">
        <v>8889.097260000008</v>
      </c>
      <c r="O172" s="31">
        <v>15138.265010000008</v>
      </c>
      <c r="P172" s="12"/>
      <c r="Q172" s="12"/>
    </row>
    <row r="173" spans="1:17" ht="12.75">
      <c r="A173" s="4"/>
      <c r="B173" s="7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12"/>
      <c r="Q173" s="12"/>
    </row>
    <row r="174" spans="1:17" ht="12.75">
      <c r="A174" s="4"/>
      <c r="B174" s="16" t="s">
        <v>10</v>
      </c>
      <c r="C174" s="3">
        <f>SUM(D174:O174)</f>
        <v>206220.8426029015</v>
      </c>
      <c r="D174" s="3">
        <f>SUM(D175:D192)</f>
        <v>21727.919580314738</v>
      </c>
      <c r="E174" s="3">
        <f aca="true" t="shared" si="21" ref="E174:O174">SUM(E175:E192)</f>
        <v>57483.528674662724</v>
      </c>
      <c r="F174" s="3">
        <f t="shared" si="21"/>
        <v>23672.423509619446</v>
      </c>
      <c r="G174" s="3">
        <f t="shared" si="21"/>
        <v>14774.423323350846</v>
      </c>
      <c r="H174" s="3">
        <f t="shared" si="21"/>
        <v>10731.461620664559</v>
      </c>
      <c r="I174" s="3">
        <f t="shared" si="21"/>
        <v>31787.58919413584</v>
      </c>
      <c r="J174" s="3">
        <f t="shared" si="21"/>
        <v>16244.443862334632</v>
      </c>
      <c r="K174" s="3">
        <f t="shared" si="21"/>
        <v>8784.45849981055</v>
      </c>
      <c r="L174" s="3">
        <f t="shared" si="21"/>
        <v>5829.2728143859695</v>
      </c>
      <c r="M174" s="3">
        <f t="shared" si="21"/>
        <v>3958.3276443987224</v>
      </c>
      <c r="N174" s="3">
        <f t="shared" si="21"/>
        <v>4989.774333454481</v>
      </c>
      <c r="O174" s="3">
        <f t="shared" si="21"/>
        <v>6237.21954576902</v>
      </c>
      <c r="P174" s="12"/>
      <c r="Q174" s="12"/>
    </row>
    <row r="175" spans="1:17" ht="12.75">
      <c r="A175" s="4"/>
      <c r="B175" s="7" t="s">
        <v>36</v>
      </c>
      <c r="C175" s="31">
        <f aca="true" t="shared" si="22" ref="C175:C192">SUM(D175:O175)</f>
        <v>37626.3069</v>
      </c>
      <c r="D175" s="31">
        <v>10742</v>
      </c>
      <c r="E175" s="31">
        <v>24517.8</v>
      </c>
      <c r="F175" s="31">
        <v>0</v>
      </c>
      <c r="G175" s="31">
        <v>0.0035</v>
      </c>
      <c r="H175" s="31">
        <v>0.004</v>
      </c>
      <c r="I175" s="31">
        <v>744.5228000000001</v>
      </c>
      <c r="J175" s="31">
        <v>824.2706000000001</v>
      </c>
      <c r="K175" s="31">
        <v>797.703</v>
      </c>
      <c r="L175" s="31">
        <v>0</v>
      </c>
      <c r="M175" s="31">
        <v>0.003</v>
      </c>
      <c r="N175" s="31">
        <v>0</v>
      </c>
      <c r="O175" s="31">
        <v>0</v>
      </c>
      <c r="P175" s="12"/>
      <c r="Q175" s="12"/>
    </row>
    <row r="176" spans="1:17" ht="12.75">
      <c r="A176" s="4"/>
      <c r="B176" s="7" t="s">
        <v>33</v>
      </c>
      <c r="C176" s="31">
        <f t="shared" si="22"/>
        <v>2445.266000000001</v>
      </c>
      <c r="D176" s="31">
        <v>445.03</v>
      </c>
      <c r="E176" s="31">
        <v>537.6832000000002</v>
      </c>
      <c r="F176" s="31">
        <v>585.0624000000003</v>
      </c>
      <c r="G176" s="31">
        <v>495.0528000000002</v>
      </c>
      <c r="H176" s="31">
        <v>382.4376000000001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12"/>
      <c r="Q176" s="12"/>
    </row>
    <row r="177" spans="1:17" ht="12.75">
      <c r="A177" s="4"/>
      <c r="B177" s="7" t="s">
        <v>35</v>
      </c>
      <c r="C177" s="31">
        <f t="shared" si="22"/>
        <v>52300.60966000001</v>
      </c>
      <c r="D177" s="31">
        <v>4855.673890000002</v>
      </c>
      <c r="E177" s="31">
        <v>3809.767740000001</v>
      </c>
      <c r="F177" s="31">
        <v>7482.128339999999</v>
      </c>
      <c r="G177" s="31">
        <v>7089.487970000001</v>
      </c>
      <c r="H177" s="31">
        <v>5766.10755</v>
      </c>
      <c r="I177" s="31">
        <v>9390.203220000003</v>
      </c>
      <c r="J177" s="31">
        <v>5362.762660000001</v>
      </c>
      <c r="K177" s="31">
        <v>3669.49099</v>
      </c>
      <c r="L177" s="31">
        <v>1317.75693</v>
      </c>
      <c r="M177" s="31">
        <v>266.15066</v>
      </c>
      <c r="N177" s="31">
        <v>1188.60445</v>
      </c>
      <c r="O177" s="31">
        <v>2102.4752599999997</v>
      </c>
      <c r="P177" s="12"/>
      <c r="Q177" s="12"/>
    </row>
    <row r="178" spans="1:17" ht="12.75">
      <c r="A178" s="4"/>
      <c r="B178" s="7" t="s">
        <v>48</v>
      </c>
      <c r="C178" s="31">
        <f t="shared" si="22"/>
        <v>0.1645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0.1645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12"/>
      <c r="Q178" s="12"/>
    </row>
    <row r="179" spans="1:17" ht="12.75">
      <c r="A179" s="4"/>
      <c r="B179" s="7" t="s">
        <v>37</v>
      </c>
      <c r="C179" s="31">
        <f t="shared" si="22"/>
        <v>1866.8982999999998</v>
      </c>
      <c r="D179" s="31">
        <v>182.44</v>
      </c>
      <c r="E179" s="31">
        <v>113.4675</v>
      </c>
      <c r="F179" s="31">
        <v>265.1347</v>
      </c>
      <c r="G179" s="31">
        <v>91.102</v>
      </c>
      <c r="H179" s="31">
        <v>203.634</v>
      </c>
      <c r="I179" s="31">
        <v>135.756</v>
      </c>
      <c r="J179" s="31">
        <v>289.2766</v>
      </c>
      <c r="K179" s="31">
        <v>67.878</v>
      </c>
      <c r="L179" s="31">
        <v>113.13</v>
      </c>
      <c r="M179" s="31">
        <v>111.9096</v>
      </c>
      <c r="N179" s="31">
        <v>157.76489999999998</v>
      </c>
      <c r="O179" s="31">
        <v>135.405</v>
      </c>
      <c r="P179" s="12"/>
      <c r="Q179" s="12"/>
    </row>
    <row r="180" spans="1:17" ht="12.75">
      <c r="A180" s="4"/>
      <c r="B180" s="7" t="s">
        <v>1</v>
      </c>
      <c r="C180" s="31">
        <f t="shared" si="22"/>
        <v>0.02</v>
      </c>
      <c r="D180" s="31">
        <v>0.02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12"/>
      <c r="Q180" s="12"/>
    </row>
    <row r="181" spans="1:17" ht="12.75">
      <c r="A181" s="4"/>
      <c r="B181" s="7" t="s">
        <v>56</v>
      </c>
      <c r="C181" s="31">
        <f t="shared" si="22"/>
        <v>115.62989999999999</v>
      </c>
      <c r="D181" s="31">
        <v>4.140020000000001</v>
      </c>
      <c r="E181" s="31">
        <v>6.465210000000001</v>
      </c>
      <c r="F181" s="31">
        <v>7.342350000000001</v>
      </c>
      <c r="G181" s="31">
        <v>7.40949</v>
      </c>
      <c r="H181" s="31">
        <v>20.18097</v>
      </c>
      <c r="I181" s="31">
        <v>2.6997999999999998</v>
      </c>
      <c r="J181" s="31">
        <v>8.17345</v>
      </c>
      <c r="K181" s="31">
        <v>11.729649999999998</v>
      </c>
      <c r="L181" s="31">
        <v>8.52652</v>
      </c>
      <c r="M181" s="31">
        <v>9.06268</v>
      </c>
      <c r="N181" s="31">
        <v>17.842849999999995</v>
      </c>
      <c r="O181" s="31">
        <v>12.05691</v>
      </c>
      <c r="P181" s="12"/>
      <c r="Q181" s="12"/>
    </row>
    <row r="182" spans="1:17" ht="12.75">
      <c r="A182" s="4"/>
      <c r="B182" s="7" t="s">
        <v>32</v>
      </c>
      <c r="C182" s="31">
        <f t="shared" si="22"/>
        <v>368.0463</v>
      </c>
      <c r="D182" s="31">
        <v>20.72937</v>
      </c>
      <c r="E182" s="31">
        <v>0</v>
      </c>
      <c r="F182" s="31">
        <v>41.06784</v>
      </c>
      <c r="G182" s="31">
        <v>19.913</v>
      </c>
      <c r="H182" s="31">
        <v>0</v>
      </c>
      <c r="I182" s="31">
        <v>40.632839999999995</v>
      </c>
      <c r="J182" s="31">
        <v>40.64192</v>
      </c>
      <c r="K182" s="31">
        <v>41.45875</v>
      </c>
      <c r="L182" s="31">
        <v>20.729380000000003</v>
      </c>
      <c r="M182" s="31">
        <v>40.687650000000005</v>
      </c>
      <c r="N182" s="31">
        <v>41.458760000000005</v>
      </c>
      <c r="O182" s="31">
        <v>60.726789999999994</v>
      </c>
      <c r="P182" s="12"/>
      <c r="Q182" s="12"/>
    </row>
    <row r="183" spans="1:17" ht="12.75">
      <c r="A183" s="4"/>
      <c r="B183" s="7" t="s">
        <v>41</v>
      </c>
      <c r="C183" s="31">
        <f t="shared" si="22"/>
        <v>3.5237399999999997</v>
      </c>
      <c r="D183" s="31">
        <v>0</v>
      </c>
      <c r="E183" s="31">
        <v>0</v>
      </c>
      <c r="F183" s="31">
        <v>2.0075</v>
      </c>
      <c r="G183" s="31">
        <v>0</v>
      </c>
      <c r="H183" s="31">
        <v>0</v>
      </c>
      <c r="I183" s="31">
        <v>0</v>
      </c>
      <c r="J183" s="31">
        <v>0</v>
      </c>
      <c r="K183" s="31">
        <v>0.008</v>
      </c>
      <c r="L183" s="31">
        <v>0</v>
      </c>
      <c r="M183" s="31">
        <v>0</v>
      </c>
      <c r="N183" s="31">
        <v>1.5</v>
      </c>
      <c r="O183" s="31">
        <v>0.00824</v>
      </c>
      <c r="P183" s="12"/>
      <c r="Q183" s="12"/>
    </row>
    <row r="184" spans="1:17" ht="12.75">
      <c r="A184" s="4"/>
      <c r="B184" s="7" t="s">
        <v>34</v>
      </c>
      <c r="C184" s="31">
        <f t="shared" si="22"/>
        <v>2746.64884</v>
      </c>
      <c r="D184" s="31">
        <v>181.1</v>
      </c>
      <c r="E184" s="31">
        <v>341.2918400000001</v>
      </c>
      <c r="F184" s="31">
        <v>185.4509</v>
      </c>
      <c r="G184" s="31">
        <v>118.5338</v>
      </c>
      <c r="H184" s="31">
        <v>235.5074</v>
      </c>
      <c r="I184" s="31">
        <v>189.01147</v>
      </c>
      <c r="J184" s="31">
        <v>116.129</v>
      </c>
      <c r="K184" s="31">
        <v>279.25596</v>
      </c>
      <c r="L184" s="31">
        <v>217.9709</v>
      </c>
      <c r="M184" s="31">
        <v>152.29818</v>
      </c>
      <c r="N184" s="31">
        <v>329.8565</v>
      </c>
      <c r="O184" s="31">
        <v>400.24289</v>
      </c>
      <c r="P184" s="12"/>
      <c r="Q184" s="12"/>
    </row>
    <row r="185" spans="1:17" ht="12.75">
      <c r="A185" s="4"/>
      <c r="B185" s="7" t="s">
        <v>49</v>
      </c>
      <c r="C185" s="31">
        <f t="shared" si="22"/>
        <v>19.74333</v>
      </c>
      <c r="D185" s="31">
        <v>19.20982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0.03</v>
      </c>
      <c r="N185" s="31">
        <v>0.50351</v>
      </c>
      <c r="O185" s="31">
        <v>0</v>
      </c>
      <c r="P185" s="12"/>
      <c r="Q185" s="12"/>
    </row>
    <row r="186" spans="1:17" ht="12.75">
      <c r="A186" s="4"/>
      <c r="B186" s="7" t="s">
        <v>5</v>
      </c>
      <c r="C186" s="31">
        <f t="shared" si="22"/>
        <v>127.69981</v>
      </c>
      <c r="D186" s="31">
        <v>0</v>
      </c>
      <c r="E186" s="31">
        <v>3.8392399999999998</v>
      </c>
      <c r="F186" s="31">
        <v>0</v>
      </c>
      <c r="G186" s="31">
        <v>10.500950000000001</v>
      </c>
      <c r="H186" s="31">
        <v>0</v>
      </c>
      <c r="I186" s="31">
        <v>0</v>
      </c>
      <c r="J186" s="31">
        <v>0</v>
      </c>
      <c r="K186" s="31">
        <v>52.084120000000006</v>
      </c>
      <c r="L186" s="31">
        <v>40.93277</v>
      </c>
      <c r="M186" s="31">
        <v>7.0273900000000005</v>
      </c>
      <c r="N186" s="31">
        <v>13.31534</v>
      </c>
      <c r="O186" s="31">
        <v>0</v>
      </c>
      <c r="P186" s="12"/>
      <c r="Q186" s="12"/>
    </row>
    <row r="187" spans="1:17" ht="12.75">
      <c r="A187" s="4"/>
      <c r="B187" s="7" t="s">
        <v>38</v>
      </c>
      <c r="C187" s="31">
        <f t="shared" si="22"/>
        <v>39531.89887999999</v>
      </c>
      <c r="D187" s="31">
        <v>3999.7599299999997</v>
      </c>
      <c r="E187" s="31">
        <v>4412.93382</v>
      </c>
      <c r="F187" s="31">
        <v>3632.47354</v>
      </c>
      <c r="G187" s="31">
        <v>3567.8306799999996</v>
      </c>
      <c r="H187" s="31">
        <v>2948.442</v>
      </c>
      <c r="I187" s="31">
        <v>3166.63391</v>
      </c>
      <c r="J187" s="31">
        <v>3415.636</v>
      </c>
      <c r="K187" s="31">
        <v>3059.466</v>
      </c>
      <c r="L187" s="31">
        <v>3609.48</v>
      </c>
      <c r="M187" s="31">
        <v>2931.986</v>
      </c>
      <c r="N187" s="31">
        <v>2199.323</v>
      </c>
      <c r="O187" s="31">
        <v>2587.934</v>
      </c>
      <c r="P187" s="12"/>
      <c r="Q187" s="12"/>
    </row>
    <row r="188" spans="1:17" ht="12.75">
      <c r="A188" s="4"/>
      <c r="B188" s="7" t="s">
        <v>4</v>
      </c>
      <c r="C188" s="31">
        <f t="shared" si="22"/>
        <v>0.5324618126510466</v>
      </c>
      <c r="D188" s="31">
        <v>0.05477081369923507</v>
      </c>
      <c r="E188" s="31">
        <v>0.04512778881952814</v>
      </c>
      <c r="F188" s="31">
        <v>0.0502390305654311</v>
      </c>
      <c r="G188" s="31">
        <v>0.046636309629339304</v>
      </c>
      <c r="H188" s="31">
        <v>0.05270740605958814</v>
      </c>
      <c r="I188" s="31">
        <v>0.04002556709496217</v>
      </c>
      <c r="J188" s="31">
        <v>0.03391185883977641</v>
      </c>
      <c r="K188" s="31">
        <v>0.043985045426693674</v>
      </c>
      <c r="L188" s="31">
        <v>0.03185809329190345</v>
      </c>
      <c r="M188" s="31">
        <v>0.04955319790859919</v>
      </c>
      <c r="N188" s="31">
        <v>0.041420249014795976</v>
      </c>
      <c r="O188" s="31">
        <v>0.04222645230119402</v>
      </c>
      <c r="P188" s="12"/>
      <c r="Q188" s="12"/>
    </row>
    <row r="189" spans="1:17" ht="12.75">
      <c r="A189" s="4"/>
      <c r="B189" s="7" t="s">
        <v>50</v>
      </c>
      <c r="C189" s="31">
        <f t="shared" si="22"/>
        <v>6034.309340000001</v>
      </c>
      <c r="D189" s="31">
        <v>0</v>
      </c>
      <c r="E189" s="31">
        <v>0</v>
      </c>
      <c r="F189" s="31">
        <v>0</v>
      </c>
      <c r="G189" s="31">
        <v>104</v>
      </c>
      <c r="H189" s="31">
        <v>0</v>
      </c>
      <c r="I189" s="31">
        <v>0</v>
      </c>
      <c r="J189" s="31">
        <v>5889.282</v>
      </c>
      <c r="K189" s="31">
        <v>0.001</v>
      </c>
      <c r="L189" s="31">
        <v>0.04875</v>
      </c>
      <c r="M189" s="31">
        <v>0.01</v>
      </c>
      <c r="N189" s="31">
        <v>40.962129999999995</v>
      </c>
      <c r="O189" s="31">
        <v>0.00546</v>
      </c>
      <c r="P189" s="12"/>
      <c r="Q189" s="12"/>
    </row>
    <row r="190" spans="1:17" ht="12.75">
      <c r="A190" s="4"/>
      <c r="B190" s="7" t="s">
        <v>57</v>
      </c>
      <c r="C190" s="31">
        <f t="shared" si="22"/>
        <v>16541.18537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16541.173</v>
      </c>
      <c r="J190" s="31">
        <v>0.012369999999999999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12"/>
      <c r="Q190" s="12"/>
    </row>
    <row r="191" spans="1:17" ht="12.75">
      <c r="A191" s="4"/>
      <c r="B191" s="7" t="s">
        <v>3</v>
      </c>
      <c r="C191" s="31">
        <f t="shared" si="22"/>
        <v>20.11137</v>
      </c>
      <c r="D191" s="31">
        <v>0</v>
      </c>
      <c r="E191" s="31">
        <v>0</v>
      </c>
      <c r="F191" s="31">
        <v>0</v>
      </c>
      <c r="G191" s="31">
        <v>0</v>
      </c>
      <c r="H191" s="31">
        <v>1.164</v>
      </c>
      <c r="I191" s="31">
        <v>0</v>
      </c>
      <c r="J191" s="31">
        <v>0</v>
      </c>
      <c r="K191" s="31">
        <v>1.59623</v>
      </c>
      <c r="L191" s="31">
        <v>0</v>
      </c>
      <c r="M191" s="31">
        <v>0.6590900000000001</v>
      </c>
      <c r="N191" s="31">
        <v>8.6517</v>
      </c>
      <c r="O191" s="31">
        <v>8.04035</v>
      </c>
      <c r="P191" s="12"/>
      <c r="Q191" s="12"/>
    </row>
    <row r="192" spans="1:17" ht="12.75">
      <c r="A192" s="4"/>
      <c r="B192" s="7" t="s">
        <v>13</v>
      </c>
      <c r="C192" s="31">
        <f t="shared" si="22"/>
        <v>46472.24790108887</v>
      </c>
      <c r="D192" s="31">
        <v>1277.7617795010374</v>
      </c>
      <c r="E192" s="31">
        <v>23740.23499687391</v>
      </c>
      <c r="F192" s="31">
        <v>11471.70570058888</v>
      </c>
      <c r="G192" s="31">
        <v>3270.5424970412164</v>
      </c>
      <c r="H192" s="31">
        <v>1173.9313932584985</v>
      </c>
      <c r="I192" s="31">
        <v>1576.7516285687416</v>
      </c>
      <c r="J192" s="31">
        <v>298.2253504757905</v>
      </c>
      <c r="K192" s="31">
        <v>803.7428147651217</v>
      </c>
      <c r="L192" s="31">
        <v>500.66570629267807</v>
      </c>
      <c r="M192" s="31">
        <v>438.4538412008136</v>
      </c>
      <c r="N192" s="31">
        <v>989.9497732054668</v>
      </c>
      <c r="O192" s="31">
        <v>930.2824193167187</v>
      </c>
      <c r="P192" s="12"/>
      <c r="Q192" s="12"/>
    </row>
    <row r="193" spans="1:17" ht="12.75">
      <c r="A193" s="4"/>
      <c r="B193" s="7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12"/>
      <c r="Q193" s="12"/>
    </row>
    <row r="194" spans="1:17" ht="12.75">
      <c r="A194" s="4"/>
      <c r="B194" s="16" t="s">
        <v>11</v>
      </c>
      <c r="C194" s="3">
        <f>SUM(D194:O194)</f>
        <v>274135.9979792911</v>
      </c>
      <c r="D194" s="3">
        <f>SUM(D195:D206)</f>
        <v>7062.39579</v>
      </c>
      <c r="E194" s="3">
        <f aca="true" t="shared" si="23" ref="E194:O194">SUM(E195:E206)</f>
        <v>47204.239127910594</v>
      </c>
      <c r="F194" s="3">
        <f t="shared" si="23"/>
        <v>13068.321640000002</v>
      </c>
      <c r="G194" s="3">
        <f t="shared" si="23"/>
        <v>28927.176741380466</v>
      </c>
      <c r="H194" s="3">
        <f t="shared" si="23"/>
        <v>57532.59625000001</v>
      </c>
      <c r="I194" s="3">
        <f t="shared" si="23"/>
        <v>9482.258670000003</v>
      </c>
      <c r="J194" s="3">
        <f t="shared" si="23"/>
        <v>9655.091589999998</v>
      </c>
      <c r="K194" s="3">
        <f t="shared" si="23"/>
        <v>7712.97697</v>
      </c>
      <c r="L194" s="3">
        <f t="shared" si="23"/>
        <v>38147.08987999999</v>
      </c>
      <c r="M194" s="3">
        <f t="shared" si="23"/>
        <v>42614.85746</v>
      </c>
      <c r="N194" s="3">
        <f t="shared" si="23"/>
        <v>6850.770689999999</v>
      </c>
      <c r="O194" s="3">
        <f t="shared" si="23"/>
        <v>5878.223169999999</v>
      </c>
      <c r="P194" s="12"/>
      <c r="Q194" s="12"/>
    </row>
    <row r="195" spans="1:17" ht="12.75">
      <c r="A195" s="4"/>
      <c r="B195" s="7" t="s">
        <v>36</v>
      </c>
      <c r="C195" s="31">
        <f aca="true" t="shared" si="24" ref="C195:C206">SUM(D195:O195)</f>
        <v>170044.45299999998</v>
      </c>
      <c r="D195" s="31">
        <v>0</v>
      </c>
      <c r="E195" s="31">
        <v>35000</v>
      </c>
      <c r="F195" s="31">
        <v>502.1</v>
      </c>
      <c r="G195" s="31">
        <v>20132.726</v>
      </c>
      <c r="H195" s="31">
        <v>45000</v>
      </c>
      <c r="I195" s="31">
        <v>0</v>
      </c>
      <c r="J195" s="31">
        <v>0</v>
      </c>
      <c r="K195" s="31">
        <v>0</v>
      </c>
      <c r="L195" s="31">
        <v>32929.4</v>
      </c>
      <c r="M195" s="31">
        <v>35852.852</v>
      </c>
      <c r="N195" s="31">
        <v>627.375</v>
      </c>
      <c r="O195" s="31">
        <v>0</v>
      </c>
      <c r="P195" s="12"/>
      <c r="Q195" s="12"/>
    </row>
    <row r="196" spans="1:17" ht="12.75">
      <c r="A196" s="4"/>
      <c r="B196" s="7" t="s">
        <v>35</v>
      </c>
      <c r="C196" s="31">
        <f t="shared" si="24"/>
        <v>8888.87354</v>
      </c>
      <c r="D196" s="31">
        <v>591.65969</v>
      </c>
      <c r="E196" s="31">
        <v>1309.7854</v>
      </c>
      <c r="F196" s="31">
        <v>864.8361799999999</v>
      </c>
      <c r="G196" s="31">
        <v>679.44455</v>
      </c>
      <c r="H196" s="31">
        <v>2623.5148599999998</v>
      </c>
      <c r="I196" s="31">
        <v>1211.3173700000002</v>
      </c>
      <c r="J196" s="31">
        <v>589.86832</v>
      </c>
      <c r="K196" s="31">
        <v>331.12871</v>
      </c>
      <c r="L196" s="31">
        <v>259.82296</v>
      </c>
      <c r="M196" s="31">
        <v>39.210010000000004</v>
      </c>
      <c r="N196" s="31">
        <v>97.7345</v>
      </c>
      <c r="O196" s="31">
        <v>290.55099</v>
      </c>
      <c r="P196" s="12"/>
      <c r="Q196" s="12"/>
    </row>
    <row r="197" spans="1:17" ht="12.75">
      <c r="A197" s="4"/>
      <c r="B197" s="7" t="s">
        <v>37</v>
      </c>
      <c r="C197" s="31">
        <f t="shared" si="24"/>
        <v>2445.4451499999996</v>
      </c>
      <c r="D197" s="31">
        <v>143.99177</v>
      </c>
      <c r="E197" s="31">
        <v>353.31962</v>
      </c>
      <c r="F197" s="31">
        <v>129.82103</v>
      </c>
      <c r="G197" s="31">
        <v>23.5</v>
      </c>
      <c r="H197" s="31">
        <v>0</v>
      </c>
      <c r="I197" s="31">
        <v>40.94</v>
      </c>
      <c r="J197" s="31">
        <v>447.29569999999995</v>
      </c>
      <c r="K197" s="31">
        <v>416.91730000000007</v>
      </c>
      <c r="L197" s="31">
        <v>198.1264</v>
      </c>
      <c r="M197" s="31">
        <v>177.4342</v>
      </c>
      <c r="N197" s="31">
        <v>315.47593000000006</v>
      </c>
      <c r="O197" s="31">
        <v>198.62320000000003</v>
      </c>
      <c r="P197" s="12"/>
      <c r="Q197" s="12"/>
    </row>
    <row r="198" spans="1:17" ht="12.75">
      <c r="A198" s="4"/>
      <c r="B198" s="7" t="s">
        <v>1</v>
      </c>
      <c r="C198" s="31">
        <f t="shared" si="24"/>
        <v>2635.86118</v>
      </c>
      <c r="D198" s="31">
        <v>235.52848999999998</v>
      </c>
      <c r="E198" s="31">
        <v>330.99734</v>
      </c>
      <c r="F198" s="31">
        <v>265.61244</v>
      </c>
      <c r="G198" s="31">
        <v>249.53287</v>
      </c>
      <c r="H198" s="31">
        <v>278.10702</v>
      </c>
      <c r="I198" s="31">
        <v>232.49338999999998</v>
      </c>
      <c r="J198" s="31">
        <v>187.23381999999998</v>
      </c>
      <c r="K198" s="31">
        <v>262.38547000000005</v>
      </c>
      <c r="L198" s="31">
        <v>148.34242999999998</v>
      </c>
      <c r="M198" s="31">
        <v>140.64965</v>
      </c>
      <c r="N198" s="31">
        <v>148.04476</v>
      </c>
      <c r="O198" s="31">
        <v>156.9335</v>
      </c>
      <c r="P198" s="12"/>
      <c r="Q198" s="12"/>
    </row>
    <row r="199" spans="1:17" ht="12.75">
      <c r="A199" s="4"/>
      <c r="B199" s="7" t="s">
        <v>56</v>
      </c>
      <c r="C199" s="31">
        <f t="shared" si="24"/>
        <v>24.375919999999997</v>
      </c>
      <c r="D199" s="31">
        <v>0.5183</v>
      </c>
      <c r="E199" s="31">
        <v>1.4944999999999997</v>
      </c>
      <c r="F199" s="31">
        <v>0.7366900000000001</v>
      </c>
      <c r="G199" s="31">
        <v>2.17243</v>
      </c>
      <c r="H199" s="31">
        <v>1.1626899999999998</v>
      </c>
      <c r="I199" s="31">
        <v>1.52886</v>
      </c>
      <c r="J199" s="31">
        <v>1.1010799999999998</v>
      </c>
      <c r="K199" s="31">
        <v>3.02536</v>
      </c>
      <c r="L199" s="31">
        <v>1.52424</v>
      </c>
      <c r="M199" s="31">
        <v>2.3327999999999998</v>
      </c>
      <c r="N199" s="31">
        <v>4.5442</v>
      </c>
      <c r="O199" s="31">
        <v>4.234769999999998</v>
      </c>
      <c r="P199" s="12"/>
      <c r="Q199" s="12"/>
    </row>
    <row r="200" spans="1:17" ht="12.75">
      <c r="A200" s="4"/>
      <c r="B200" s="7" t="s">
        <v>34</v>
      </c>
      <c r="C200" s="31">
        <f t="shared" si="24"/>
        <v>663.09409</v>
      </c>
      <c r="D200" s="31">
        <v>9.299199999999999</v>
      </c>
      <c r="E200" s="31">
        <v>0</v>
      </c>
      <c r="F200" s="31">
        <v>0</v>
      </c>
      <c r="G200" s="31">
        <v>28.8525</v>
      </c>
      <c r="H200" s="31">
        <v>96.31212</v>
      </c>
      <c r="I200" s="31">
        <v>26.60855</v>
      </c>
      <c r="J200" s="31">
        <v>9.111</v>
      </c>
      <c r="K200" s="31">
        <v>19.602</v>
      </c>
      <c r="L200" s="31">
        <v>228.15192</v>
      </c>
      <c r="M200" s="31">
        <v>42.6922</v>
      </c>
      <c r="N200" s="31">
        <v>79.602</v>
      </c>
      <c r="O200" s="31">
        <v>122.86259999999999</v>
      </c>
      <c r="P200" s="12"/>
      <c r="Q200" s="12"/>
    </row>
    <row r="201" spans="1:17" ht="12.75">
      <c r="A201" s="4"/>
      <c r="B201" s="7" t="s">
        <v>5</v>
      </c>
      <c r="C201" s="31">
        <f t="shared" si="24"/>
        <v>24.14537</v>
      </c>
      <c r="D201" s="31">
        <v>0.77565</v>
      </c>
      <c r="E201" s="31">
        <v>0</v>
      </c>
      <c r="F201" s="31">
        <v>0</v>
      </c>
      <c r="G201" s="31">
        <v>10.44221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12.92751</v>
      </c>
      <c r="P201" s="12"/>
      <c r="Q201" s="12"/>
    </row>
    <row r="202" spans="1:17" ht="12.75">
      <c r="A202" s="4"/>
      <c r="B202" s="7" t="s">
        <v>38</v>
      </c>
      <c r="C202" s="31">
        <f t="shared" si="24"/>
        <v>201.18</v>
      </c>
      <c r="D202" s="31">
        <v>100.18</v>
      </c>
      <c r="E202" s="31">
        <v>50.5</v>
      </c>
      <c r="F202" s="31">
        <v>0</v>
      </c>
      <c r="G202" s="31">
        <v>50.5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12"/>
      <c r="Q202" s="12"/>
    </row>
    <row r="203" spans="1:17" ht="12.75">
      <c r="A203" s="4"/>
      <c r="B203" s="7" t="s">
        <v>4</v>
      </c>
      <c r="C203" s="31">
        <f t="shared" si="24"/>
        <v>0.0489892910574264</v>
      </c>
      <c r="D203" s="31">
        <v>0</v>
      </c>
      <c r="E203" s="31">
        <v>0.0216779105898161</v>
      </c>
      <c r="F203" s="31">
        <v>0</v>
      </c>
      <c r="G203" s="31">
        <v>0.027311380467610297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12"/>
      <c r="Q203" s="12"/>
    </row>
    <row r="204" spans="1:17" ht="12.75">
      <c r="A204" s="4"/>
      <c r="B204" s="7" t="s">
        <v>50</v>
      </c>
      <c r="C204" s="31">
        <f t="shared" si="24"/>
        <v>100.989</v>
      </c>
      <c r="D204" s="31">
        <v>20</v>
      </c>
      <c r="E204" s="31">
        <v>0</v>
      </c>
      <c r="F204" s="31">
        <v>20.358</v>
      </c>
      <c r="G204" s="31">
        <v>0</v>
      </c>
      <c r="H204" s="31">
        <v>40.802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19.829</v>
      </c>
      <c r="O204" s="31">
        <v>0</v>
      </c>
      <c r="P204" s="12"/>
      <c r="Q204" s="12"/>
    </row>
    <row r="205" spans="1:17" ht="12.75">
      <c r="A205" s="4"/>
      <c r="B205" s="7" t="s">
        <v>3</v>
      </c>
      <c r="C205" s="31">
        <f t="shared" si="24"/>
        <v>12.13864</v>
      </c>
      <c r="D205" s="31">
        <v>0</v>
      </c>
      <c r="E205" s="31">
        <v>0.0182</v>
      </c>
      <c r="F205" s="31">
        <v>0</v>
      </c>
      <c r="G205" s="31">
        <v>0</v>
      </c>
      <c r="H205" s="31">
        <v>0</v>
      </c>
      <c r="I205" s="31">
        <v>2.2289</v>
      </c>
      <c r="J205" s="31">
        <v>9.89154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12"/>
      <c r="Q205" s="12"/>
    </row>
    <row r="206" spans="1:17" ht="12.75">
      <c r="A206" s="4"/>
      <c r="B206" s="7" t="s">
        <v>13</v>
      </c>
      <c r="C206" s="31">
        <f t="shared" si="24"/>
        <v>89095.39309999999</v>
      </c>
      <c r="D206" s="31">
        <v>5960.44269</v>
      </c>
      <c r="E206" s="31">
        <v>10158.10239</v>
      </c>
      <c r="F206" s="31">
        <v>11284.857300000001</v>
      </c>
      <c r="G206" s="31">
        <v>7749.978869999999</v>
      </c>
      <c r="H206" s="31">
        <v>9492.69756</v>
      </c>
      <c r="I206" s="31">
        <v>7967.141600000002</v>
      </c>
      <c r="J206" s="31">
        <v>8410.590129999999</v>
      </c>
      <c r="K206" s="31">
        <v>6679.91813</v>
      </c>
      <c r="L206" s="31">
        <v>4381.72193</v>
      </c>
      <c r="M206" s="31">
        <v>6359.686600000002</v>
      </c>
      <c r="N206" s="31">
        <v>5558.1653</v>
      </c>
      <c r="O206" s="31">
        <v>5092.0905999999995</v>
      </c>
      <c r="P206" s="12"/>
      <c r="Q206" s="12"/>
    </row>
    <row r="207" spans="1:17" ht="12.75">
      <c r="A207" s="4"/>
      <c r="B207" s="8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12"/>
      <c r="Q207" s="12"/>
    </row>
    <row r="208" spans="1:17" ht="12.75">
      <c r="A208" s="4"/>
      <c r="B208" s="16" t="s">
        <v>12</v>
      </c>
      <c r="C208" s="3">
        <f>SUM(D208:O208)</f>
        <v>50613.35055</v>
      </c>
      <c r="D208" s="3">
        <f>SUM(D209:D216)</f>
        <v>25467.93526</v>
      </c>
      <c r="E208" s="3">
        <f aca="true" t="shared" si="25" ref="E208:O208">SUM(E209:E216)</f>
        <v>199.20559</v>
      </c>
      <c r="F208" s="3">
        <f t="shared" si="25"/>
        <v>881.32625</v>
      </c>
      <c r="G208" s="3">
        <f t="shared" si="25"/>
        <v>328.73812000000004</v>
      </c>
      <c r="H208" s="3">
        <f t="shared" si="25"/>
        <v>705.77178</v>
      </c>
      <c r="I208" s="3">
        <f t="shared" si="25"/>
        <v>880.6427900000001</v>
      </c>
      <c r="J208" s="3">
        <f t="shared" si="25"/>
        <v>601.0744100000001</v>
      </c>
      <c r="K208" s="3">
        <f t="shared" si="25"/>
        <v>1062.14558</v>
      </c>
      <c r="L208" s="3">
        <f t="shared" si="25"/>
        <v>814.1190399999999</v>
      </c>
      <c r="M208" s="3">
        <f t="shared" si="25"/>
        <v>355.53922</v>
      </c>
      <c r="N208" s="3">
        <f t="shared" si="25"/>
        <v>1028.96478</v>
      </c>
      <c r="O208" s="3">
        <f t="shared" si="25"/>
        <v>18287.887730000006</v>
      </c>
      <c r="P208" s="12"/>
      <c r="Q208" s="12"/>
    </row>
    <row r="209" spans="1:17" ht="12.75">
      <c r="A209" s="4"/>
      <c r="B209" s="7" t="s">
        <v>36</v>
      </c>
      <c r="C209" s="31">
        <f aca="true" t="shared" si="26" ref="C209:C216">SUM(D209:O209)</f>
        <v>45728.0797</v>
      </c>
      <c r="D209" s="31">
        <v>25106.5848</v>
      </c>
      <c r="E209" s="31">
        <v>26.584799999999998</v>
      </c>
      <c r="F209" s="31">
        <v>319.01759999999996</v>
      </c>
      <c r="G209" s="31">
        <v>53.169599999999996</v>
      </c>
      <c r="H209" s="31">
        <v>53.169599999999996</v>
      </c>
      <c r="I209" s="31">
        <v>26.584799999999998</v>
      </c>
      <c r="J209" s="31">
        <v>106.3604</v>
      </c>
      <c r="K209" s="31">
        <v>691.3320000000001</v>
      </c>
      <c r="L209" s="31">
        <v>452.0105</v>
      </c>
      <c r="M209" s="31">
        <v>106.33919999999999</v>
      </c>
      <c r="N209" s="31">
        <v>930.4679999999998</v>
      </c>
      <c r="O209" s="31">
        <v>17856.4584</v>
      </c>
      <c r="P209" s="12"/>
      <c r="Q209" s="12"/>
    </row>
    <row r="210" spans="1:17" ht="12.75">
      <c r="A210" s="4"/>
      <c r="B210" s="7" t="s">
        <v>35</v>
      </c>
      <c r="C210" s="31">
        <f t="shared" si="26"/>
        <v>3068.12181</v>
      </c>
      <c r="D210" s="31">
        <v>126.21346000000001</v>
      </c>
      <c r="E210" s="31">
        <v>148.69763</v>
      </c>
      <c r="F210" s="31">
        <v>327.44865000000004</v>
      </c>
      <c r="G210" s="31">
        <v>262.43852000000004</v>
      </c>
      <c r="H210" s="31">
        <v>451.25018000000006</v>
      </c>
      <c r="I210" s="31">
        <v>507.62055000000004</v>
      </c>
      <c r="J210" s="31">
        <v>292.05101</v>
      </c>
      <c r="K210" s="31">
        <v>310.58997999999997</v>
      </c>
      <c r="L210" s="31">
        <v>288.07885999999996</v>
      </c>
      <c r="M210" s="31">
        <v>61.53528</v>
      </c>
      <c r="N210" s="31">
        <v>97.65048000000002</v>
      </c>
      <c r="O210" s="31">
        <v>194.54720999999998</v>
      </c>
      <c r="P210" s="12"/>
      <c r="Q210" s="12"/>
    </row>
    <row r="211" spans="1:17" ht="12.75">
      <c r="A211" s="4"/>
      <c r="B211" s="7" t="s">
        <v>56</v>
      </c>
      <c r="C211" s="31">
        <f t="shared" si="26"/>
        <v>1.6304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0.33665999999999996</v>
      </c>
      <c r="J211" s="31">
        <v>0</v>
      </c>
      <c r="K211" s="31">
        <v>0.17345999999999998</v>
      </c>
      <c r="L211" s="31">
        <v>0.50568</v>
      </c>
      <c r="M211" s="31">
        <v>0.105</v>
      </c>
      <c r="N211" s="31">
        <v>0.2333</v>
      </c>
      <c r="O211" s="31">
        <v>0.2763</v>
      </c>
      <c r="P211" s="12"/>
      <c r="Q211" s="12"/>
    </row>
    <row r="212" spans="1:17" ht="12.75">
      <c r="A212" s="4"/>
      <c r="B212" s="7" t="s">
        <v>41</v>
      </c>
      <c r="C212" s="31">
        <f t="shared" si="26"/>
        <v>0.008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0.008</v>
      </c>
      <c r="M212" s="31">
        <v>0</v>
      </c>
      <c r="N212" s="31">
        <v>0</v>
      </c>
      <c r="O212" s="31">
        <v>0</v>
      </c>
      <c r="P212" s="12"/>
      <c r="Q212" s="12"/>
    </row>
    <row r="213" spans="1:17" ht="12.75">
      <c r="A213" s="4"/>
      <c r="B213" s="7" t="s">
        <v>34</v>
      </c>
      <c r="C213" s="31">
        <f t="shared" si="26"/>
        <v>1677.50652</v>
      </c>
      <c r="D213" s="31">
        <v>233</v>
      </c>
      <c r="E213" s="31">
        <v>14.487</v>
      </c>
      <c r="F213" s="31">
        <v>230</v>
      </c>
      <c r="G213" s="31">
        <v>12</v>
      </c>
      <c r="H213" s="31">
        <v>200</v>
      </c>
      <c r="I213" s="31">
        <v>330.222</v>
      </c>
      <c r="J213" s="31">
        <v>200</v>
      </c>
      <c r="K213" s="31">
        <v>60.04584</v>
      </c>
      <c r="L213" s="31">
        <v>50.145</v>
      </c>
      <c r="M213" s="31">
        <v>140.41440000000003</v>
      </c>
      <c r="N213" s="31">
        <v>0.113</v>
      </c>
      <c r="O213" s="31">
        <v>207.07928</v>
      </c>
      <c r="P213" s="12"/>
      <c r="Q213" s="12"/>
    </row>
    <row r="214" spans="1:17" ht="12.75">
      <c r="A214" s="4"/>
      <c r="B214" s="7" t="s">
        <v>38</v>
      </c>
      <c r="C214" s="31">
        <f t="shared" si="26"/>
        <v>21.059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21.059</v>
      </c>
      <c r="M214" s="31">
        <v>0</v>
      </c>
      <c r="N214" s="31">
        <v>0</v>
      </c>
      <c r="O214" s="31">
        <v>0</v>
      </c>
      <c r="P214" s="12"/>
      <c r="Q214" s="12"/>
    </row>
    <row r="215" spans="1:17" ht="12.75">
      <c r="A215" s="4"/>
      <c r="B215" s="7" t="s">
        <v>50</v>
      </c>
      <c r="C215" s="31">
        <f t="shared" si="26"/>
        <v>33.13536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14.545620000000001</v>
      </c>
      <c r="J215" s="31">
        <v>0</v>
      </c>
      <c r="K215" s="31">
        <v>0</v>
      </c>
      <c r="L215" s="31">
        <v>0</v>
      </c>
      <c r="M215" s="31">
        <v>0.008</v>
      </c>
      <c r="N215" s="31">
        <v>0</v>
      </c>
      <c r="O215" s="31">
        <v>18.58174</v>
      </c>
      <c r="P215" s="12"/>
      <c r="Q215" s="12"/>
    </row>
    <row r="216" spans="1:17" ht="12.75">
      <c r="A216" s="4"/>
      <c r="B216" s="7" t="s">
        <v>13</v>
      </c>
      <c r="C216" s="31">
        <f t="shared" si="26"/>
        <v>83.80976</v>
      </c>
      <c r="D216" s="31">
        <v>2.137</v>
      </c>
      <c r="E216" s="31">
        <v>9.43616</v>
      </c>
      <c r="F216" s="31">
        <v>4.86</v>
      </c>
      <c r="G216" s="31">
        <v>1.13</v>
      </c>
      <c r="H216" s="31">
        <v>1.352</v>
      </c>
      <c r="I216" s="31">
        <v>1.33316</v>
      </c>
      <c r="J216" s="31">
        <v>2.663</v>
      </c>
      <c r="K216" s="31">
        <v>0.0043</v>
      </c>
      <c r="L216" s="31">
        <v>2.312</v>
      </c>
      <c r="M216" s="31">
        <v>47.137339999999995</v>
      </c>
      <c r="N216" s="31">
        <v>0.5</v>
      </c>
      <c r="O216" s="31">
        <v>10.944799999999999</v>
      </c>
      <c r="P216" s="12"/>
      <c r="Q216" s="12"/>
    </row>
    <row r="217" spans="1:17" ht="12.75">
      <c r="A217" s="4"/>
      <c r="B217" s="1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2"/>
      <c r="Q217" s="12"/>
    </row>
    <row r="218" spans="1:17" ht="12.75">
      <c r="A218" s="4"/>
      <c r="B218" s="10" t="s">
        <v>46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12"/>
      <c r="Q218" s="12"/>
    </row>
    <row r="219" spans="2:17" ht="12.75">
      <c r="B219" s="12"/>
      <c r="C219" s="12"/>
      <c r="D219" s="12"/>
      <c r="E219" s="12"/>
      <c r="F219" s="12"/>
      <c r="G219" s="12"/>
      <c r="H219" s="12"/>
      <c r="I219" s="12"/>
      <c r="J219" s="12"/>
      <c r="P219" s="12"/>
      <c r="Q219" s="12"/>
    </row>
    <row r="222" ht="12.75">
      <c r="D222" s="28"/>
    </row>
    <row r="224" ht="12.75">
      <c r="D224" s="29"/>
    </row>
  </sheetData>
  <sheetProtection/>
  <mergeCells count="15"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B4:B7"/>
    <mergeCell ref="C4:O5"/>
    <mergeCell ref="C6:C7"/>
    <mergeCell ref="D6:D7"/>
    <mergeCell ref="E6:E7"/>
  </mergeCells>
  <printOptions horizontalCentered="1" verticalCentered="1"/>
  <pageMargins left="0.3937007874015748" right="0.3937007874015748" top="0" bottom="0.3937007874015748" header="0" footer="0"/>
  <pageSetup horizontalDpi="1200" verticalDpi="1200" orientation="portrait" scale="40" r:id="rId1"/>
  <rowBreaks count="2" manualBreakCount="2">
    <brk id="55" min="1" max="15" man="1"/>
    <brk id="131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Velásquez Cabrera, Isbel Valeska</cp:lastModifiedBy>
  <cp:lastPrinted>2022-10-06T21:34:01Z</cp:lastPrinted>
  <dcterms:created xsi:type="dcterms:W3CDTF">2012-01-10T20:08:30Z</dcterms:created>
  <dcterms:modified xsi:type="dcterms:W3CDTF">2023-02-01T16:53:06Z</dcterms:modified>
  <cp:category/>
  <cp:version/>
  <cp:contentType/>
  <cp:contentStatus/>
</cp:coreProperties>
</file>