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7650" windowHeight="7860" tabRatio="824" activeTab="0"/>
  </bookViews>
  <sheets>
    <sheet name="2024" sheetId="1" r:id="rId1"/>
  </sheets>
  <definedNames>
    <definedName name="_xlnm.Print_Area" localSheetId="0">'2024'!$B$1:$Q$193</definedName>
    <definedName name="_xlnm.Print_Titles" localSheetId="0">'2024'!$1:$8</definedName>
  </definedNames>
  <calcPr fullCalcOnLoad="1"/>
</workbook>
</file>

<file path=xl/sharedStrings.xml><?xml version="1.0" encoding="utf-8"?>
<sst xmlns="http://schemas.openxmlformats.org/spreadsheetml/2006/main" count="185" uniqueCount="57">
  <si>
    <t>ESTADOS UNIDOS</t>
  </si>
  <si>
    <t>Carne</t>
  </si>
  <si>
    <t>Queso</t>
  </si>
  <si>
    <t>Tabaco en rama</t>
  </si>
  <si>
    <t>Oro</t>
  </si>
  <si>
    <t>Langosta</t>
  </si>
  <si>
    <t>COSTA RICA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</si>
  <si>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</si>
  <si>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</si>
  <si>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</si>
  <si>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</si>
  <si>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</si>
  <si>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</si>
  <si>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</si>
  <si>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</si>
  <si>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</si>
  <si>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</si>
  <si>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</si>
  <si>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</si>
  <si>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</si>
  <si>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</si>
  <si>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</si>
  <si>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</si>
  <si>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</si>
  <si>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</si>
  <si>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</si>
  <si>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</si>
  <si>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</si>
  <si>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BOLIVIA</t>
  </si>
  <si>
    <t>CUBA</t>
  </si>
  <si>
    <t>ECUADOR</t>
  </si>
  <si>
    <t>Dic</t>
  </si>
  <si>
    <t>Frijol</t>
  </si>
  <si>
    <t>Banano</t>
  </si>
  <si>
    <t>Industria bebida</t>
  </si>
  <si>
    <t>Café</t>
  </si>
  <si>
    <t>Azúcar</t>
  </si>
  <si>
    <t>Camarón</t>
  </si>
  <si>
    <t>Maní</t>
  </si>
  <si>
    <t>MÉXICO</t>
  </si>
  <si>
    <t>CANADÁ</t>
  </si>
  <si>
    <t>Galletería</t>
  </si>
  <si>
    <t>RESTO DE AMÉRICA LATINA Y EL CARIBE</t>
  </si>
  <si>
    <t>CENTROAMÉRICA</t>
  </si>
  <si>
    <t>Harina de trigo</t>
  </si>
  <si>
    <t>Ganado</t>
  </si>
  <si>
    <t>Fuente: DGA, CNDC/ENATREL</t>
  </si>
  <si>
    <t>Pescados frescos</t>
  </si>
  <si>
    <t>Café instantáneo</t>
  </si>
  <si>
    <t>Prod. químicos</t>
  </si>
  <si>
    <t>Prod. cerámicos</t>
  </si>
  <si>
    <t>VENEZUELA</t>
  </si>
  <si>
    <t>VOLUMEN</t>
  </si>
  <si>
    <t>(miles de kilogramos)</t>
  </si>
  <si>
    <t>Refinería de petróleo</t>
  </si>
  <si>
    <t>Exportaciones fob por principales socios comerciales 2024</t>
  </si>
  <si>
    <t>Industria tabaco</t>
  </si>
</sst>
</file>

<file path=xl/styles.xml><?xml version="1.0" encoding="utf-8"?>
<styleSheet xmlns="http://schemas.openxmlformats.org/spreadsheetml/2006/main">
  <numFmts count="3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 * #,##0.0_ ;_ * \-#,##0.0_ ;_ * &quot;-&quot;??_ ;_ @_ "/>
    <numFmt numFmtId="175" formatCode="_ [$€]\ * #,##0.00_ ;_ [$€]\ * \-#,##0.00_ ;_ [$€]\ * &quot;-&quot;??_ ;_ @_ "/>
    <numFmt numFmtId="176" formatCode="_(* #,##0.000000_);_(* \(#,##0.000000\);_(* &quot;-&quot;??_);_(@_)"/>
    <numFmt numFmtId="177" formatCode="_ * #,##0.000000000_ ;_ * \-#,##0.000000000_ ;_ * &quot;-&quot;??_ ;_ @_ "/>
    <numFmt numFmtId="178" formatCode="_(* #,##0.0_);_(* \(#,##0.0\);_(* &quot;-&quot;?_);_(@_)"/>
    <numFmt numFmtId="179" formatCode="_(* #,##0.000000000_);_(* \(#,##0.000000000\);_(* &quot;-&quot;??_);_(@_)"/>
    <numFmt numFmtId="180" formatCode="_(* #,##0.00000000_);_(* \(#,##0.00000000\);_(* &quot;-&quot;??_);_(@_)"/>
    <numFmt numFmtId="181" formatCode="_(* #,##0.000_);_(* \(#,##0.000\);_(* &quot;-&quot;??_);_(@_)"/>
    <numFmt numFmtId="182" formatCode="_-* #,##0.0_-;\-* #,##0.0_-;_-* &quot;-&quot;?_-;_-@_-"/>
    <numFmt numFmtId="183" formatCode="_ * #,##0.00_ ;_ * \-#,##0.00_ ;_ * &quot;-&quot;??_ ;_ @_ "/>
    <numFmt numFmtId="184" formatCode="_ * #,##0.000_ ;_ * \-#,##0.000_ ;_ * &quot;-&quot;??_ ;_ @_ "/>
    <numFmt numFmtId="185" formatCode="_ * #,##0.0000_ ;_ * \-#,##0.0000_ ;_ * &quot;-&quot;??_ ;_ @_ 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5" fontId="5" fillId="0" borderId="0" applyFon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173" fontId="2" fillId="33" borderId="0" xfId="0" applyNumberFormat="1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174" fontId="4" fillId="34" borderId="0" xfId="48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4" fontId="4" fillId="34" borderId="0" xfId="48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171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72" fontId="0" fillId="33" borderId="10" xfId="48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4" fontId="0" fillId="33" borderId="0" xfId="0" applyNumberFormat="1" applyFill="1" applyAlignment="1">
      <alignment/>
    </xf>
    <xf numFmtId="176" fontId="0" fillId="33" borderId="0" xfId="48" applyNumberFormat="1" applyFont="1" applyFill="1" applyAlignment="1">
      <alignment/>
    </xf>
    <xf numFmtId="172" fontId="4" fillId="34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3" fontId="0" fillId="33" borderId="0" xfId="0" applyNumberFormat="1" applyFill="1" applyAlignment="1">
      <alignment/>
    </xf>
    <xf numFmtId="171" fontId="0" fillId="33" borderId="0" xfId="48" applyFont="1" applyFill="1" applyAlignment="1">
      <alignment/>
    </xf>
    <xf numFmtId="17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 indent="1"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2" fontId="0" fillId="33" borderId="0" xfId="48" applyNumberFormat="1" applyFont="1" applyFill="1" applyAlignment="1">
      <alignment/>
    </xf>
    <xf numFmtId="172" fontId="0" fillId="33" borderId="0" xfId="48" applyNumberFormat="1" applyFont="1" applyFill="1" applyBorder="1" applyAlignment="1">
      <alignment/>
    </xf>
    <xf numFmtId="172" fontId="0" fillId="33" borderId="0" xfId="48" applyNumberFormat="1" applyFont="1" applyFill="1" applyAlignment="1">
      <alignment/>
    </xf>
    <xf numFmtId="172" fontId="0" fillId="33" borderId="0" xfId="48" applyNumberFormat="1" applyFont="1" applyFill="1" applyBorder="1" applyAlignment="1">
      <alignment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3" fontId="4" fillId="34" borderId="10" xfId="0" applyNumberFormat="1" applyFont="1" applyFill="1" applyBorder="1" applyAlignment="1" applyProtection="1">
      <alignment horizontal="center" vertical="center"/>
      <protection/>
    </xf>
    <xf numFmtId="173" fontId="4" fillId="34" borderId="11" xfId="0" applyNumberFormat="1" applyFont="1" applyFill="1" applyBorder="1" applyAlignment="1" applyProtection="1">
      <alignment horizontal="center" vertical="center" wrapText="1"/>
      <protection/>
    </xf>
    <xf numFmtId="173" fontId="4" fillId="34" borderId="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00390625" defaultRowHeight="12.75"/>
  <cols>
    <col min="1" max="1" width="2.625" style="0" customWidth="1"/>
    <col min="2" max="2" width="38.75390625" style="0" customWidth="1"/>
    <col min="3" max="3" width="14.875" style="0" bestFit="1" customWidth="1"/>
    <col min="4" max="4" width="12.25390625" style="0" bestFit="1" customWidth="1"/>
    <col min="5" max="5" width="12.25390625" style="0" customWidth="1"/>
    <col min="6" max="6" width="12.625" style="0" customWidth="1"/>
    <col min="7" max="7" width="12.875" style="0" customWidth="1"/>
    <col min="8" max="8" width="13.00390625" style="0" customWidth="1"/>
    <col min="9" max="9" width="12.375" style="0" hidden="1" customWidth="1"/>
    <col min="10" max="10" width="12.625" style="0" hidden="1" customWidth="1"/>
    <col min="11" max="11" width="12.375" style="0" hidden="1" customWidth="1"/>
    <col min="12" max="13" width="13.375" style="0" hidden="1" customWidth="1"/>
    <col min="14" max="14" width="13.125" style="0" hidden="1" customWidth="1"/>
    <col min="15" max="15" width="12.875" style="0" hidden="1" customWidth="1"/>
    <col min="16" max="17" width="8.25390625" style="18" customWidth="1"/>
    <col min="18" max="16384" width="11.00390625" style="18" customWidth="1"/>
  </cols>
  <sheetData>
    <row r="1" spans="1:17" ht="17.25">
      <c r="A1" s="4"/>
      <c r="B1" s="1" t="s">
        <v>55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4"/>
      <c r="O1" s="4"/>
      <c r="P1" s="12"/>
      <c r="Q1" s="12"/>
    </row>
    <row r="2" spans="1:17" ht="13.5">
      <c r="A2" s="4"/>
      <c r="B2" s="2" t="s">
        <v>53</v>
      </c>
      <c r="C2" s="25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2"/>
      <c r="Q2" s="12"/>
    </row>
    <row r="3" spans="1:17" ht="12">
      <c r="A3" s="4"/>
      <c r="B3" s="21"/>
      <c r="C3" s="1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2"/>
      <c r="Q3" s="12"/>
    </row>
    <row r="4" spans="1:17" ht="12">
      <c r="A4" s="4"/>
      <c r="B4" s="36" t="s">
        <v>14</v>
      </c>
      <c r="C4" s="39" t="s">
        <v>52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2"/>
      <c r="Q4" s="12"/>
    </row>
    <row r="5" spans="1:17" ht="12">
      <c r="A5" s="4"/>
      <c r="B5" s="37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2"/>
      <c r="Q5" s="12"/>
    </row>
    <row r="6" spans="1:17" ht="12">
      <c r="A6" s="4"/>
      <c r="B6" s="37"/>
      <c r="C6" s="34" t="s">
        <v>15</v>
      </c>
      <c r="D6" s="34" t="s">
        <v>16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34" t="s">
        <v>22</v>
      </c>
      <c r="K6" s="34" t="s">
        <v>23</v>
      </c>
      <c r="L6" s="34" t="s">
        <v>24</v>
      </c>
      <c r="M6" s="34" t="s">
        <v>25</v>
      </c>
      <c r="N6" s="34" t="s">
        <v>26</v>
      </c>
      <c r="O6" s="34" t="s">
        <v>31</v>
      </c>
      <c r="P6" s="12"/>
      <c r="Q6" s="12"/>
    </row>
    <row r="7" spans="1:17" ht="12">
      <c r="A7" s="4"/>
      <c r="B7" s="38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2"/>
      <c r="Q7" s="12"/>
    </row>
    <row r="8" spans="1:17" s="19" customFormat="1" ht="12">
      <c r="A8" s="4"/>
      <c r="B8" s="5"/>
      <c r="C8" s="30"/>
      <c r="D8" s="20"/>
      <c r="E8" s="20"/>
      <c r="F8" s="20"/>
      <c r="G8" s="20"/>
      <c r="H8" s="20"/>
      <c r="I8" s="20"/>
      <c r="J8" s="20"/>
      <c r="K8" s="20"/>
      <c r="L8" s="20"/>
      <c r="M8" s="4"/>
      <c r="N8" s="23"/>
      <c r="O8" s="5"/>
      <c r="P8" s="12"/>
      <c r="Q8" s="12"/>
    </row>
    <row r="9" spans="1:17" s="19" customFormat="1" ht="24.75" customHeight="1">
      <c r="A9" s="4"/>
      <c r="B9" s="29" t="s">
        <v>27</v>
      </c>
      <c r="C9" s="22">
        <f>SUM(D9:O9)</f>
        <v>953188.6665964454</v>
      </c>
      <c r="D9" s="6">
        <f aca="true" t="shared" si="0" ref="D9:O9">+D11++D31+D43+D52+D115+D119+D126+D132+D136+D153+D170+D184</f>
        <v>120247.20875801762</v>
      </c>
      <c r="E9" s="6">
        <f t="shared" si="0"/>
        <v>244885.3381990033</v>
      </c>
      <c r="F9" s="6">
        <f t="shared" si="0"/>
        <v>239612.54033802118</v>
      </c>
      <c r="G9" s="6">
        <f t="shared" si="0"/>
        <v>185919.19335318953</v>
      </c>
      <c r="H9" s="6">
        <f t="shared" si="0"/>
        <v>162524.38594821378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12"/>
      <c r="Q9" s="12"/>
    </row>
    <row r="10" spans="1:17" s="19" customFormat="1" ht="12">
      <c r="A10" s="4"/>
      <c r="B10" s="5"/>
      <c r="C10" s="30"/>
      <c r="D10" s="24"/>
      <c r="E10" s="24"/>
      <c r="F10" s="24"/>
      <c r="G10" s="24"/>
      <c r="H10" s="24"/>
      <c r="I10" s="24"/>
      <c r="J10" s="24"/>
      <c r="K10" s="24"/>
      <c r="L10" s="24"/>
      <c r="M10" s="4"/>
      <c r="N10" s="4"/>
      <c r="O10" s="4"/>
      <c r="P10" s="12"/>
      <c r="Q10" s="12"/>
    </row>
    <row r="11" spans="1:17" ht="12">
      <c r="A11" s="4"/>
      <c r="B11" s="16" t="s">
        <v>0</v>
      </c>
      <c r="C11" s="3">
        <f>SUM(D11:O11)</f>
        <v>108296.92236211115</v>
      </c>
      <c r="D11" s="3">
        <f aca="true" t="shared" si="1" ref="D11:O11">SUM(D12:D29)</f>
        <v>26901.243680850745</v>
      </c>
      <c r="E11" s="3">
        <f t="shared" si="1"/>
        <v>14297.624723927725</v>
      </c>
      <c r="F11" s="3">
        <f t="shared" si="1"/>
        <v>25768.721699397043</v>
      </c>
      <c r="G11" s="3">
        <f t="shared" si="1"/>
        <v>17726.23178066478</v>
      </c>
      <c r="H11" s="3">
        <f t="shared" si="1"/>
        <v>23603.10047727086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12"/>
      <c r="Q11" s="12"/>
    </row>
    <row r="12" spans="1:17" ht="12">
      <c r="A12" s="4"/>
      <c r="B12" s="7" t="s">
        <v>36</v>
      </c>
      <c r="C12" s="30">
        <f aca="true" t="shared" si="2" ref="C12:C29">SUM(D12:O12)</f>
        <v>23750.085</v>
      </c>
      <c r="D12" s="30">
        <v>14457.258</v>
      </c>
      <c r="E12" s="30">
        <v>780.108</v>
      </c>
      <c r="F12" s="30">
        <v>252.004</v>
      </c>
      <c r="G12" s="30">
        <v>80.22</v>
      </c>
      <c r="H12" s="30">
        <v>8180.495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12"/>
      <c r="Q12" s="12"/>
    </row>
    <row r="13" spans="1:17" ht="12">
      <c r="A13" s="4"/>
      <c r="B13" s="7" t="s">
        <v>35</v>
      </c>
      <c r="C13" s="30">
        <f t="shared" si="2"/>
        <v>24931.11306000001</v>
      </c>
      <c r="D13" s="30">
        <v>3674.2106</v>
      </c>
      <c r="E13" s="30">
        <v>3191.6343500000003</v>
      </c>
      <c r="F13" s="30">
        <v>5690.461380000002</v>
      </c>
      <c r="G13" s="30">
        <v>7524.715730000003</v>
      </c>
      <c r="H13" s="30">
        <v>4850.091000000002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2"/>
      <c r="Q13" s="12"/>
    </row>
    <row r="14" spans="1:17" ht="12">
      <c r="A14" s="4"/>
      <c r="B14" s="7" t="s">
        <v>48</v>
      </c>
      <c r="C14" s="30">
        <f t="shared" si="2"/>
        <v>7.22163</v>
      </c>
      <c r="D14" s="30">
        <v>0.004200000000000001</v>
      </c>
      <c r="E14" s="30">
        <v>1.3946399999999999</v>
      </c>
      <c r="F14" s="30">
        <v>2.3571500000000003</v>
      </c>
      <c r="G14" s="30">
        <v>1.1116400000000002</v>
      </c>
      <c r="H14" s="30">
        <v>2.354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2"/>
      <c r="Q14" s="12"/>
    </row>
    <row r="15" spans="1:17" ht="12">
      <c r="A15" s="4"/>
      <c r="B15" s="7" t="s">
        <v>37</v>
      </c>
      <c r="C15" s="30">
        <f t="shared" si="2"/>
        <v>0.48145</v>
      </c>
      <c r="D15" s="30">
        <v>0</v>
      </c>
      <c r="E15" s="30">
        <v>0</v>
      </c>
      <c r="F15" s="30">
        <v>0.43545</v>
      </c>
      <c r="G15" s="30">
        <v>0</v>
      </c>
      <c r="H15" s="30">
        <v>0.046</v>
      </c>
      <c r="I15" s="30"/>
      <c r="J15" s="30"/>
      <c r="K15" s="30"/>
      <c r="L15" s="30"/>
      <c r="M15" s="30"/>
      <c r="N15" s="30"/>
      <c r="O15" s="30"/>
      <c r="P15" s="12"/>
      <c r="Q15" s="12"/>
    </row>
    <row r="16" spans="1:17" ht="12">
      <c r="A16" s="4"/>
      <c r="B16" s="7" t="s">
        <v>1</v>
      </c>
      <c r="C16" s="30">
        <f t="shared" si="2"/>
        <v>18399.04162000001</v>
      </c>
      <c r="D16" s="30">
        <v>3649.2632000000026</v>
      </c>
      <c r="E16" s="30">
        <v>3903.1978500000005</v>
      </c>
      <c r="F16" s="30">
        <v>3560.1544200000035</v>
      </c>
      <c r="G16" s="30">
        <v>3768.014300000001</v>
      </c>
      <c r="H16" s="30">
        <v>3518.4118500000027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2"/>
      <c r="Q16" s="12"/>
    </row>
    <row r="17" spans="1:17" ht="12">
      <c r="A17" s="4"/>
      <c r="B17" s="7" t="s">
        <v>32</v>
      </c>
      <c r="C17" s="30">
        <f t="shared" si="2"/>
        <v>7502.842480000001</v>
      </c>
      <c r="D17" s="30">
        <v>1119.3168600000004</v>
      </c>
      <c r="E17" s="30">
        <v>1534.8830500000001</v>
      </c>
      <c r="F17" s="30">
        <v>1247.5131800000001</v>
      </c>
      <c r="G17" s="30">
        <v>1419.9103599999999</v>
      </c>
      <c r="H17" s="30">
        <v>2181.2190300000007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2"/>
      <c r="Q17" s="12"/>
    </row>
    <row r="18" spans="1:17" ht="12">
      <c r="A18" s="4"/>
      <c r="B18" s="7" t="s">
        <v>41</v>
      </c>
      <c r="C18" s="30">
        <f t="shared" si="2"/>
        <v>146.70157</v>
      </c>
      <c r="D18" s="30">
        <v>33.4303</v>
      </c>
      <c r="E18" s="30">
        <v>28.719150000000003</v>
      </c>
      <c r="F18" s="30">
        <v>28.23956</v>
      </c>
      <c r="G18" s="30">
        <v>22.45562</v>
      </c>
      <c r="H18" s="30">
        <v>33.85694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12"/>
      <c r="Q18" s="12"/>
    </row>
    <row r="19" spans="1:17" ht="12">
      <c r="A19" s="4"/>
      <c r="B19" s="7" t="s">
        <v>34</v>
      </c>
      <c r="C19" s="30">
        <f t="shared" si="2"/>
        <v>3711.08734</v>
      </c>
      <c r="D19" s="30">
        <v>532.2597900000001</v>
      </c>
      <c r="E19" s="30">
        <v>1046.20773</v>
      </c>
      <c r="F19" s="30">
        <v>520.98361</v>
      </c>
      <c r="G19" s="30">
        <v>684.0636400000002</v>
      </c>
      <c r="H19" s="30">
        <v>927.5725699999996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2"/>
      <c r="Q19" s="12"/>
    </row>
    <row r="20" spans="1:17" ht="12">
      <c r="A20" s="4"/>
      <c r="B20" s="7" t="s">
        <v>56</v>
      </c>
      <c r="C20" s="30">
        <f t="shared" si="2"/>
        <v>428.8212699999999</v>
      </c>
      <c r="D20" s="30">
        <v>65.0485</v>
      </c>
      <c r="E20" s="30">
        <v>107.02022000000001</v>
      </c>
      <c r="F20" s="30">
        <v>73.47806999999997</v>
      </c>
      <c r="G20" s="30">
        <v>88.67679</v>
      </c>
      <c r="H20" s="30">
        <v>94.59768999999997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2"/>
      <c r="Q20" s="12"/>
    </row>
    <row r="21" spans="1:17" ht="12">
      <c r="A21" s="4"/>
      <c r="B21" s="7" t="s">
        <v>5</v>
      </c>
      <c r="C21" s="30">
        <f t="shared" si="2"/>
        <v>364.84287</v>
      </c>
      <c r="D21" s="30">
        <v>108.01398999999999</v>
      </c>
      <c r="E21" s="30">
        <v>51.481190000000005</v>
      </c>
      <c r="F21" s="30">
        <v>168.51904000000002</v>
      </c>
      <c r="G21" s="30">
        <v>23.2297</v>
      </c>
      <c r="H21" s="30">
        <v>13.59895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2"/>
      <c r="Q21" s="12"/>
    </row>
    <row r="22" spans="1:17" ht="12">
      <c r="A22" s="4"/>
      <c r="B22" s="7" t="s">
        <v>4</v>
      </c>
      <c r="C22" s="30">
        <f t="shared" si="2"/>
        <v>4.771087479743832</v>
      </c>
      <c r="D22" s="30">
        <v>0.9084271625501159</v>
      </c>
      <c r="E22" s="30">
        <v>0.8191796410964616</v>
      </c>
      <c r="F22" s="30">
        <v>0.9456343828283675</v>
      </c>
      <c r="G22" s="30">
        <v>1.152980427051355</v>
      </c>
      <c r="H22" s="30">
        <v>0.9448658662175317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2"/>
      <c r="Q22" s="12"/>
    </row>
    <row r="23" spans="1:17" ht="12">
      <c r="A23" s="4"/>
      <c r="B23" s="7" t="s">
        <v>47</v>
      </c>
      <c r="C23" s="30">
        <f t="shared" si="2"/>
        <v>2029.75621</v>
      </c>
      <c r="D23" s="30">
        <v>423.7177099999999</v>
      </c>
      <c r="E23" s="30">
        <v>336.9573099999999</v>
      </c>
      <c r="F23" s="30">
        <v>344.9656800000002</v>
      </c>
      <c r="G23" s="30">
        <v>490.24669</v>
      </c>
      <c r="H23" s="30">
        <v>433.86882000000026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2"/>
      <c r="Q23" s="12"/>
    </row>
    <row r="24" spans="1:17" ht="12">
      <c r="A24" s="4"/>
      <c r="B24" s="7" t="s">
        <v>50</v>
      </c>
      <c r="C24" s="30">
        <f t="shared" si="2"/>
        <v>82.63239999999999</v>
      </c>
      <c r="D24" s="30">
        <v>17.4148</v>
      </c>
      <c r="E24" s="30">
        <v>27.39266</v>
      </c>
      <c r="F24" s="30">
        <v>12.104049999999999</v>
      </c>
      <c r="G24" s="30">
        <v>11.61834</v>
      </c>
      <c r="H24" s="30">
        <v>14.102549999999999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2"/>
      <c r="Q24" s="12"/>
    </row>
    <row r="25" spans="1:17" ht="12">
      <c r="A25" s="4"/>
      <c r="B25" s="7" t="s">
        <v>49</v>
      </c>
      <c r="C25" s="30">
        <f t="shared" si="2"/>
        <v>7.74827</v>
      </c>
      <c r="D25" s="30">
        <v>0.7675</v>
      </c>
      <c r="E25" s="30">
        <v>5.02705</v>
      </c>
      <c r="F25" s="30">
        <v>0.91972</v>
      </c>
      <c r="G25" s="30">
        <v>0.016</v>
      </c>
      <c r="H25" s="30">
        <v>1.018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2"/>
      <c r="Q25" s="12"/>
    </row>
    <row r="26" spans="1:17" ht="12">
      <c r="A26" s="4"/>
      <c r="B26" s="7" t="s">
        <v>2</v>
      </c>
      <c r="C26" s="30">
        <f t="shared" si="2"/>
        <v>4312.432750000001</v>
      </c>
      <c r="D26" s="30">
        <v>1009.6974800000004</v>
      </c>
      <c r="E26" s="30">
        <v>993.6123300000002</v>
      </c>
      <c r="F26" s="30">
        <v>692.30142</v>
      </c>
      <c r="G26" s="30">
        <v>655.3718400000001</v>
      </c>
      <c r="H26" s="30">
        <v>961.44968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2"/>
      <c r="Q26" s="12"/>
    </row>
    <row r="27" spans="1:17" ht="12">
      <c r="A27" s="4"/>
      <c r="B27" s="7" t="s">
        <v>54</v>
      </c>
      <c r="C27" s="30">
        <f t="shared" si="2"/>
        <v>0.001</v>
      </c>
      <c r="D27" s="30">
        <v>0</v>
      </c>
      <c r="E27" s="30">
        <v>0</v>
      </c>
      <c r="F27" s="30">
        <v>0.0005</v>
      </c>
      <c r="G27" s="30">
        <v>0</v>
      </c>
      <c r="H27" s="30">
        <v>0.0005</v>
      </c>
      <c r="I27" s="30"/>
      <c r="J27" s="30"/>
      <c r="K27" s="30"/>
      <c r="L27" s="30"/>
      <c r="M27" s="30"/>
      <c r="N27" s="30"/>
      <c r="O27" s="30"/>
      <c r="P27" s="12"/>
      <c r="Q27" s="12"/>
    </row>
    <row r="28" spans="1:17" ht="12">
      <c r="A28" s="4"/>
      <c r="B28" s="7" t="s">
        <v>3</v>
      </c>
      <c r="C28" s="30">
        <f t="shared" si="2"/>
        <v>2.35245</v>
      </c>
      <c r="D28" s="30">
        <v>0.6769299999999999</v>
      </c>
      <c r="E28" s="30">
        <v>0.7425600000000001</v>
      </c>
      <c r="F28" s="30">
        <v>0</v>
      </c>
      <c r="G28" s="30">
        <v>0.4505799999999999</v>
      </c>
      <c r="H28" s="30">
        <v>0.48238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12"/>
      <c r="Q28" s="12"/>
    </row>
    <row r="29" spans="1:17" ht="12">
      <c r="A29" s="4"/>
      <c r="B29" s="7" t="s">
        <v>13</v>
      </c>
      <c r="C29" s="30">
        <f t="shared" si="2"/>
        <v>22614.98990463139</v>
      </c>
      <c r="D29" s="30">
        <v>1809.2553936881927</v>
      </c>
      <c r="E29" s="30">
        <v>2288.427454286627</v>
      </c>
      <c r="F29" s="30">
        <v>13173.338835014214</v>
      </c>
      <c r="G29" s="30">
        <v>2954.977570237723</v>
      </c>
      <c r="H29" s="30">
        <v>2388.9906514046343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2"/>
      <c r="Q29" s="12"/>
    </row>
    <row r="30" spans="1:17" ht="12">
      <c r="A30" s="4"/>
      <c r="B30" s="7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2"/>
      <c r="Q30" s="12"/>
    </row>
    <row r="31" spans="1:17" ht="12">
      <c r="A31" s="4"/>
      <c r="B31" s="16" t="s">
        <v>39</v>
      </c>
      <c r="C31" s="3">
        <f aca="true" t="shared" si="3" ref="C31:C41">SUM(D31:O31)</f>
        <v>27844.381069999996</v>
      </c>
      <c r="D31" s="3">
        <f aca="true" t="shared" si="4" ref="D31:O31">SUM(D32:D41)</f>
        <v>5945.328299999999</v>
      </c>
      <c r="E31" s="3">
        <f t="shared" si="4"/>
        <v>5483.103389999999</v>
      </c>
      <c r="F31" s="3">
        <f t="shared" si="4"/>
        <v>5221.273770000002</v>
      </c>
      <c r="G31" s="3">
        <f t="shared" si="4"/>
        <v>6206.626379999998</v>
      </c>
      <c r="H31" s="3">
        <f t="shared" si="4"/>
        <v>4988.049230000001</v>
      </c>
      <c r="I31" s="3">
        <f t="shared" si="4"/>
        <v>0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3">
        <f t="shared" si="4"/>
        <v>0</v>
      </c>
      <c r="O31" s="3">
        <f t="shared" si="4"/>
        <v>0</v>
      </c>
      <c r="P31" s="12"/>
      <c r="Q31" s="12"/>
    </row>
    <row r="32" spans="1:17" ht="12">
      <c r="A32" s="4"/>
      <c r="B32" s="7" t="s">
        <v>36</v>
      </c>
      <c r="C32" s="30">
        <f t="shared" si="3"/>
        <v>1082.972</v>
      </c>
      <c r="D32" s="30">
        <v>286.9723999999999</v>
      </c>
      <c r="E32" s="30">
        <v>44.1496</v>
      </c>
      <c r="F32" s="30">
        <v>0</v>
      </c>
      <c r="G32" s="30">
        <v>751.85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2"/>
      <c r="Q32" s="12"/>
    </row>
    <row r="33" spans="1:17" ht="12">
      <c r="A33" s="4"/>
      <c r="B33" s="7" t="s">
        <v>37</v>
      </c>
      <c r="C33" s="30">
        <f t="shared" si="3"/>
        <v>387.84244</v>
      </c>
      <c r="D33" s="30">
        <v>123.92004</v>
      </c>
      <c r="E33" s="30">
        <v>177.4754</v>
      </c>
      <c r="F33" s="30">
        <v>60.48</v>
      </c>
      <c r="G33" s="30">
        <v>0</v>
      </c>
      <c r="H33" s="30">
        <v>25.967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2"/>
      <c r="Q33" s="12"/>
    </row>
    <row r="34" spans="1:17" ht="12">
      <c r="A34" s="4"/>
      <c r="B34" s="7" t="s">
        <v>1</v>
      </c>
      <c r="C34" s="30">
        <f t="shared" si="3"/>
        <v>12414.35287</v>
      </c>
      <c r="D34" s="30">
        <v>2453.0910099999996</v>
      </c>
      <c r="E34" s="30">
        <v>2409.45415</v>
      </c>
      <c r="F34" s="30">
        <v>2675.858620000001</v>
      </c>
      <c r="G34" s="30">
        <v>2572.2817999999984</v>
      </c>
      <c r="H34" s="30">
        <v>2303.667290000001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2"/>
      <c r="Q34" s="12"/>
    </row>
    <row r="35" spans="1:17" ht="12">
      <c r="A35" s="4"/>
      <c r="B35" s="7" t="s">
        <v>34</v>
      </c>
      <c r="C35" s="30">
        <f t="shared" si="3"/>
        <v>121.546</v>
      </c>
      <c r="D35" s="30">
        <v>0</v>
      </c>
      <c r="E35" s="30">
        <v>20.8</v>
      </c>
      <c r="F35" s="30">
        <v>40.317</v>
      </c>
      <c r="G35" s="30">
        <v>20.229</v>
      </c>
      <c r="H35" s="30">
        <v>40.2</v>
      </c>
      <c r="I35" s="30"/>
      <c r="J35" s="30"/>
      <c r="K35" s="30"/>
      <c r="L35" s="30"/>
      <c r="M35" s="30"/>
      <c r="N35" s="30"/>
      <c r="O35" s="30"/>
      <c r="P35" s="12"/>
      <c r="Q35" s="12"/>
    </row>
    <row r="36" spans="1:17" ht="12">
      <c r="A36" s="4"/>
      <c r="B36" s="7" t="s">
        <v>5</v>
      </c>
      <c r="C36" s="30">
        <f t="shared" si="3"/>
        <v>10.73184</v>
      </c>
      <c r="D36" s="30">
        <v>0</v>
      </c>
      <c r="E36" s="30">
        <v>0</v>
      </c>
      <c r="F36" s="30">
        <v>0</v>
      </c>
      <c r="G36" s="30">
        <v>10.73184</v>
      </c>
      <c r="H36" s="30">
        <v>0</v>
      </c>
      <c r="I36" s="30"/>
      <c r="J36" s="30"/>
      <c r="K36" s="30"/>
      <c r="L36" s="30"/>
      <c r="M36" s="30"/>
      <c r="N36" s="30"/>
      <c r="O36" s="30"/>
      <c r="P36" s="12"/>
      <c r="Q36" s="12"/>
    </row>
    <row r="37" spans="1:17" ht="12">
      <c r="A37" s="4"/>
      <c r="B37" s="7" t="s">
        <v>38</v>
      </c>
      <c r="C37" s="30">
        <f t="shared" si="3"/>
        <v>6124.879640000001</v>
      </c>
      <c r="D37" s="30">
        <v>1573.6799399999998</v>
      </c>
      <c r="E37" s="30">
        <v>1310.0439999999999</v>
      </c>
      <c r="F37" s="30">
        <v>1090.5207000000005</v>
      </c>
      <c r="G37" s="30">
        <v>1215.6842</v>
      </c>
      <c r="H37" s="30">
        <v>934.9508000000004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2"/>
      <c r="Q37" s="12"/>
    </row>
    <row r="38" spans="1:17" ht="12">
      <c r="A38" s="4"/>
      <c r="B38" s="7" t="s">
        <v>47</v>
      </c>
      <c r="C38" s="30">
        <f t="shared" si="3"/>
        <v>62.03641999999999</v>
      </c>
      <c r="D38" s="30">
        <v>19.13111</v>
      </c>
      <c r="E38" s="30">
        <v>0</v>
      </c>
      <c r="F38" s="30">
        <v>0</v>
      </c>
      <c r="G38" s="30">
        <v>23.654030000000002</v>
      </c>
      <c r="H38" s="30">
        <v>19.251279999999998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12"/>
      <c r="Q38" s="12"/>
    </row>
    <row r="39" spans="1:17" ht="12">
      <c r="A39" s="4"/>
      <c r="B39" s="7" t="s">
        <v>49</v>
      </c>
      <c r="C39" s="30">
        <f t="shared" si="3"/>
        <v>88.78</v>
      </c>
      <c r="D39" s="30">
        <v>0</v>
      </c>
      <c r="E39" s="30">
        <v>0</v>
      </c>
      <c r="F39" s="30">
        <v>0</v>
      </c>
      <c r="G39" s="30">
        <v>44</v>
      </c>
      <c r="H39" s="30">
        <v>44.78</v>
      </c>
      <c r="I39" s="30"/>
      <c r="J39" s="30"/>
      <c r="K39" s="30"/>
      <c r="L39" s="30"/>
      <c r="M39" s="30"/>
      <c r="N39" s="30"/>
      <c r="O39" s="30"/>
      <c r="P39" s="12"/>
      <c r="Q39" s="12"/>
    </row>
    <row r="40" spans="1:17" ht="12">
      <c r="A40" s="4"/>
      <c r="B40" s="7" t="s">
        <v>54</v>
      </c>
      <c r="C40" s="30">
        <f t="shared" si="3"/>
        <v>14.95</v>
      </c>
      <c r="D40" s="30">
        <v>0</v>
      </c>
      <c r="E40" s="30">
        <v>0</v>
      </c>
      <c r="F40" s="30">
        <v>0</v>
      </c>
      <c r="G40" s="30">
        <v>0</v>
      </c>
      <c r="H40" s="30">
        <v>14.95</v>
      </c>
      <c r="I40" s="30"/>
      <c r="J40" s="30"/>
      <c r="K40" s="30"/>
      <c r="L40" s="30"/>
      <c r="M40" s="30"/>
      <c r="N40" s="30"/>
      <c r="O40" s="30"/>
      <c r="P40" s="12"/>
      <c r="Q40" s="12"/>
    </row>
    <row r="41" spans="1:17" ht="12">
      <c r="A41" s="4"/>
      <c r="B41" s="7" t="s">
        <v>13</v>
      </c>
      <c r="C41" s="30">
        <f t="shared" si="3"/>
        <v>7536.28986</v>
      </c>
      <c r="D41" s="30">
        <v>1488.5337999999997</v>
      </c>
      <c r="E41" s="30">
        <v>1521.1802399999995</v>
      </c>
      <c r="F41" s="30">
        <v>1354.0974500000004</v>
      </c>
      <c r="G41" s="30">
        <v>1568.19551</v>
      </c>
      <c r="H41" s="30">
        <v>1604.28286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2"/>
      <c r="Q41" s="12"/>
    </row>
    <row r="42" spans="1:17" ht="12">
      <c r="A42" s="4"/>
      <c r="B42" s="8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2"/>
      <c r="Q42" s="12"/>
    </row>
    <row r="43" spans="1:17" ht="12">
      <c r="A43" s="4"/>
      <c r="B43" s="16" t="s">
        <v>40</v>
      </c>
      <c r="C43" s="3">
        <f aca="true" t="shared" si="5" ref="C43:C50">SUM(D43:O43)</f>
        <v>3492.0710980652984</v>
      </c>
      <c r="D43" s="3">
        <f aca="true" t="shared" si="6" ref="D43:O43">SUM(D44:D50)</f>
        <v>442.8592324881884</v>
      </c>
      <c r="E43" s="3">
        <f t="shared" si="6"/>
        <v>357.2513899567039</v>
      </c>
      <c r="F43" s="3">
        <f t="shared" si="6"/>
        <v>824.6233435393942</v>
      </c>
      <c r="G43" s="3">
        <f t="shared" si="6"/>
        <v>1134.0444970802503</v>
      </c>
      <c r="H43" s="3">
        <f t="shared" si="6"/>
        <v>733.2926350007621</v>
      </c>
      <c r="I43" s="3">
        <f t="shared" si="6"/>
        <v>0</v>
      </c>
      <c r="J43" s="3">
        <f t="shared" si="6"/>
        <v>0</v>
      </c>
      <c r="K43" s="3">
        <f t="shared" si="6"/>
        <v>0</v>
      </c>
      <c r="L43" s="3">
        <f t="shared" si="6"/>
        <v>0</v>
      </c>
      <c r="M43" s="3">
        <f t="shared" si="6"/>
        <v>0</v>
      </c>
      <c r="N43" s="3">
        <f t="shared" si="6"/>
        <v>0</v>
      </c>
      <c r="O43" s="3">
        <f t="shared" si="6"/>
        <v>0</v>
      </c>
      <c r="P43" s="12"/>
      <c r="Q43" s="12"/>
    </row>
    <row r="44" spans="1:17" ht="12">
      <c r="A44" s="4"/>
      <c r="B44" s="7" t="s">
        <v>33</v>
      </c>
      <c r="C44" s="30">
        <f t="shared" si="5"/>
        <v>864</v>
      </c>
      <c r="D44" s="30">
        <v>211.2</v>
      </c>
      <c r="E44" s="30">
        <v>134.4</v>
      </c>
      <c r="F44" s="30">
        <v>172.8</v>
      </c>
      <c r="G44" s="30">
        <v>172.8</v>
      </c>
      <c r="H44" s="30">
        <v>172.8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2"/>
      <c r="Q44" s="12"/>
    </row>
    <row r="45" spans="1:17" ht="12">
      <c r="A45" s="4"/>
      <c r="B45" s="7" t="s">
        <v>35</v>
      </c>
      <c r="C45" s="30">
        <f t="shared" si="5"/>
        <v>2332.17396</v>
      </c>
      <c r="D45" s="30">
        <v>192.99613</v>
      </c>
      <c r="E45" s="30">
        <v>180.74181</v>
      </c>
      <c r="F45" s="30">
        <v>567.2039599999999</v>
      </c>
      <c r="G45" s="30">
        <v>874.7836399999999</v>
      </c>
      <c r="H45" s="30">
        <v>516.4484199999999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2"/>
      <c r="Q45" s="12"/>
    </row>
    <row r="46" spans="1:17" ht="12">
      <c r="A46" s="4"/>
      <c r="B46" s="7" t="s">
        <v>37</v>
      </c>
      <c r="C46" s="30">
        <f t="shared" si="5"/>
        <v>0.023</v>
      </c>
      <c r="D46" s="30">
        <v>0</v>
      </c>
      <c r="E46" s="30">
        <v>0</v>
      </c>
      <c r="F46" s="30">
        <v>0</v>
      </c>
      <c r="G46" s="30">
        <v>0</v>
      </c>
      <c r="H46" s="30">
        <v>0.023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2"/>
      <c r="Q46" s="12"/>
    </row>
    <row r="47" spans="1:17" ht="12">
      <c r="A47" s="4"/>
      <c r="B47" s="7" t="s">
        <v>34</v>
      </c>
      <c r="C47" s="30">
        <f t="shared" si="5"/>
        <v>229.82602000000003</v>
      </c>
      <c r="D47" s="30">
        <v>17.920009999999998</v>
      </c>
      <c r="E47" s="30">
        <v>36.752</v>
      </c>
      <c r="F47" s="30">
        <v>77.584</v>
      </c>
      <c r="G47" s="30">
        <v>79.65000000000002</v>
      </c>
      <c r="H47" s="30">
        <v>17.920009999999998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12"/>
      <c r="Q47" s="12"/>
    </row>
    <row r="48" spans="1:17" ht="12">
      <c r="A48" s="4"/>
      <c r="B48" s="7" t="s">
        <v>56</v>
      </c>
      <c r="C48" s="30">
        <f t="shared" si="5"/>
        <v>19.89731</v>
      </c>
      <c r="D48" s="30">
        <v>1.4908</v>
      </c>
      <c r="E48" s="30">
        <v>3.67802</v>
      </c>
      <c r="F48" s="30">
        <v>4.1748</v>
      </c>
      <c r="G48" s="30">
        <v>4.184399999999999</v>
      </c>
      <c r="H48" s="30">
        <v>6.36929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2"/>
      <c r="Q48" s="12"/>
    </row>
    <row r="49" spans="1:17" ht="12">
      <c r="A49" s="4"/>
      <c r="B49" s="7" t="s">
        <v>4</v>
      </c>
      <c r="C49" s="30">
        <f t="shared" si="5"/>
        <v>2.8297882783267547</v>
      </c>
      <c r="D49" s="30">
        <v>0.6018203647198971</v>
      </c>
      <c r="E49" s="30">
        <v>0.546024938803821</v>
      </c>
      <c r="F49" s="30">
        <v>0.5661937376169103</v>
      </c>
      <c r="G49" s="30">
        <v>0.618568149371553</v>
      </c>
      <c r="H49" s="30">
        <v>0.4971810878145733</v>
      </c>
      <c r="I49" s="30"/>
      <c r="J49" s="30"/>
      <c r="K49" s="30"/>
      <c r="L49" s="30"/>
      <c r="M49" s="30"/>
      <c r="N49" s="30"/>
      <c r="O49" s="30"/>
      <c r="P49" s="12"/>
      <c r="Q49" s="12"/>
    </row>
    <row r="50" spans="1:17" ht="12">
      <c r="A50" s="4"/>
      <c r="B50" s="7" t="s">
        <v>13</v>
      </c>
      <c r="C50" s="30">
        <f t="shared" si="5"/>
        <v>43.32101978697199</v>
      </c>
      <c r="D50" s="30">
        <v>18.650472123468543</v>
      </c>
      <c r="E50" s="30">
        <v>1.1335350179000776</v>
      </c>
      <c r="F50" s="30">
        <v>2.294389801777257</v>
      </c>
      <c r="G50" s="30">
        <v>2.0078889308786434</v>
      </c>
      <c r="H50" s="30">
        <v>19.234733912947465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2"/>
      <c r="Q50" s="12"/>
    </row>
    <row r="51" spans="1:17" ht="12">
      <c r="A51" s="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2"/>
      <c r="Q51" s="12"/>
    </row>
    <row r="52" spans="1:17" ht="12">
      <c r="A52" s="17"/>
      <c r="B52" s="16" t="s">
        <v>43</v>
      </c>
      <c r="C52" s="3">
        <f>SUM(D52:O52)</f>
        <v>329729.71025999985</v>
      </c>
      <c r="D52" s="3">
        <f aca="true" t="shared" si="7" ref="D52:O52">+D54+D74+D86+D100</f>
        <v>60703.92198999997</v>
      </c>
      <c r="E52" s="3">
        <f t="shared" si="7"/>
        <v>73750.35750999996</v>
      </c>
      <c r="F52" s="3">
        <f t="shared" si="7"/>
        <v>69758.73611999996</v>
      </c>
      <c r="G52" s="3">
        <f t="shared" si="7"/>
        <v>69865.21116999998</v>
      </c>
      <c r="H52" s="3">
        <f t="shared" si="7"/>
        <v>55651.48346999999</v>
      </c>
      <c r="I52" s="3">
        <f t="shared" si="7"/>
        <v>0</v>
      </c>
      <c r="J52" s="3">
        <f t="shared" si="7"/>
        <v>0</v>
      </c>
      <c r="K52" s="3">
        <f t="shared" si="7"/>
        <v>0</v>
      </c>
      <c r="L52" s="3">
        <f t="shared" si="7"/>
        <v>0</v>
      </c>
      <c r="M52" s="3">
        <f t="shared" si="7"/>
        <v>0</v>
      </c>
      <c r="N52" s="3">
        <f t="shared" si="7"/>
        <v>0</v>
      </c>
      <c r="O52" s="3">
        <f t="shared" si="7"/>
        <v>0</v>
      </c>
      <c r="P52" s="12"/>
      <c r="Q52" s="12"/>
    </row>
    <row r="53" spans="1:17" ht="12">
      <c r="A53" s="17"/>
      <c r="B53" s="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31"/>
      <c r="P53" s="12"/>
      <c r="Q53" s="12"/>
    </row>
    <row r="54" spans="1:17" ht="12">
      <c r="A54" s="17"/>
      <c r="B54" s="16" t="s">
        <v>6</v>
      </c>
      <c r="C54" s="3">
        <f>SUM(D54:O54)</f>
        <v>110799.64765999993</v>
      </c>
      <c r="D54" s="3">
        <f>SUM(D55:D72)</f>
        <v>15135.875610000003</v>
      </c>
      <c r="E54" s="3">
        <f aca="true" t="shared" si="8" ref="E54:O54">SUM(E55:E72)</f>
        <v>28348.494039999976</v>
      </c>
      <c r="F54" s="3">
        <f t="shared" si="8"/>
        <v>30196.40902999995</v>
      </c>
      <c r="G54" s="3">
        <f t="shared" si="8"/>
        <v>25594.185029999997</v>
      </c>
      <c r="H54" s="3">
        <f t="shared" si="8"/>
        <v>11524.683950000008</v>
      </c>
      <c r="I54" s="3">
        <f t="shared" si="8"/>
        <v>0</v>
      </c>
      <c r="J54" s="3">
        <f t="shared" si="8"/>
        <v>0</v>
      </c>
      <c r="K54" s="3">
        <f t="shared" si="8"/>
        <v>0</v>
      </c>
      <c r="L54" s="3">
        <f t="shared" si="8"/>
        <v>0</v>
      </c>
      <c r="M54" s="3">
        <f t="shared" si="8"/>
        <v>0</v>
      </c>
      <c r="N54" s="3">
        <f t="shared" si="8"/>
        <v>0</v>
      </c>
      <c r="O54" s="3">
        <f t="shared" si="8"/>
        <v>0</v>
      </c>
      <c r="P54" s="12"/>
      <c r="Q54" s="12"/>
    </row>
    <row r="55" spans="1:17" ht="12">
      <c r="A55" s="4"/>
      <c r="B55" s="7" t="s">
        <v>36</v>
      </c>
      <c r="C55" s="30">
        <f aca="true" t="shared" si="9" ref="C55:C72">SUM(D55:O55)</f>
        <v>0.02629</v>
      </c>
      <c r="D55" s="30">
        <v>0.00335</v>
      </c>
      <c r="E55" s="30">
        <v>0.006770000000000001</v>
      </c>
      <c r="F55" s="30">
        <v>0.005660000000000001</v>
      </c>
      <c r="G55" s="30">
        <v>0.0053</v>
      </c>
      <c r="H55" s="30">
        <v>0.00521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2"/>
      <c r="Q55" s="12"/>
    </row>
    <row r="56" spans="1:17" ht="12">
      <c r="A56" s="4"/>
      <c r="B56" s="7" t="s">
        <v>35</v>
      </c>
      <c r="C56" s="30">
        <f t="shared" si="9"/>
        <v>1366.92519</v>
      </c>
      <c r="D56" s="30">
        <v>209.01736</v>
      </c>
      <c r="E56" s="30">
        <v>104.75948999999999</v>
      </c>
      <c r="F56" s="30">
        <v>289.55597</v>
      </c>
      <c r="G56" s="30">
        <v>363.02222000000006</v>
      </c>
      <c r="H56" s="30">
        <v>400.57014999999996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2"/>
      <c r="Q56" s="12"/>
    </row>
    <row r="57" spans="1:17" ht="12">
      <c r="A57" s="4"/>
      <c r="B57" s="7" t="s">
        <v>48</v>
      </c>
      <c r="C57" s="30">
        <f t="shared" si="9"/>
        <v>68.14893</v>
      </c>
      <c r="D57" s="30">
        <v>0.07585000000000001</v>
      </c>
      <c r="E57" s="30">
        <v>22.36413</v>
      </c>
      <c r="F57" s="30">
        <v>0.2793</v>
      </c>
      <c r="G57" s="30">
        <v>22.560389999999998</v>
      </c>
      <c r="H57" s="30">
        <v>22.86926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2"/>
      <c r="Q57" s="12"/>
    </row>
    <row r="58" spans="1:17" ht="12">
      <c r="A58" s="4"/>
      <c r="B58" s="7" t="s">
        <v>37</v>
      </c>
      <c r="C58" s="30">
        <f t="shared" si="9"/>
        <v>253.40224999999998</v>
      </c>
      <c r="D58" s="30">
        <v>47.92058</v>
      </c>
      <c r="E58" s="30">
        <v>50.06429000000001</v>
      </c>
      <c r="F58" s="30">
        <v>81.07937</v>
      </c>
      <c r="G58" s="30">
        <v>47.10341</v>
      </c>
      <c r="H58" s="30">
        <v>27.234599999999997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2"/>
      <c r="Q58" s="12"/>
    </row>
    <row r="59" spans="1:17" ht="12">
      <c r="A59" s="4"/>
      <c r="B59" s="7" t="s">
        <v>1</v>
      </c>
      <c r="C59" s="30">
        <f t="shared" si="9"/>
        <v>3334.8265399999996</v>
      </c>
      <c r="D59" s="30">
        <v>603.9363000000001</v>
      </c>
      <c r="E59" s="30">
        <v>800.81628</v>
      </c>
      <c r="F59" s="30">
        <v>711.4734800000001</v>
      </c>
      <c r="G59" s="30">
        <v>605.28828</v>
      </c>
      <c r="H59" s="30">
        <v>613.3121999999998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2"/>
      <c r="Q59" s="12"/>
    </row>
    <row r="60" spans="1:17" ht="12">
      <c r="A60" s="4"/>
      <c r="B60" s="7" t="s">
        <v>32</v>
      </c>
      <c r="C60" s="30">
        <f t="shared" si="9"/>
        <v>5572.9646299999995</v>
      </c>
      <c r="D60" s="30">
        <v>900.4573800000001</v>
      </c>
      <c r="E60" s="30">
        <v>483.716</v>
      </c>
      <c r="F60" s="30">
        <v>836.8803200000001</v>
      </c>
      <c r="G60" s="30">
        <v>2025.9191199999993</v>
      </c>
      <c r="H60" s="30">
        <v>1325.9918099999998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2"/>
      <c r="Q60" s="12"/>
    </row>
    <row r="61" spans="1:17" ht="12">
      <c r="A61" s="4"/>
      <c r="B61" s="7" t="s">
        <v>41</v>
      </c>
      <c r="C61" s="30">
        <f t="shared" si="9"/>
        <v>14.976970000000001</v>
      </c>
      <c r="D61" s="30">
        <v>13.573720000000002</v>
      </c>
      <c r="E61" s="30">
        <v>0.36358999999999997</v>
      </c>
      <c r="F61" s="30">
        <v>0.13063</v>
      </c>
      <c r="G61" s="30">
        <v>0.08816</v>
      </c>
      <c r="H61" s="30">
        <v>0.8208699999999997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2"/>
      <c r="Q61" s="12"/>
    </row>
    <row r="62" spans="1:17" ht="12">
      <c r="A62" s="4"/>
      <c r="B62" s="7" t="s">
        <v>44</v>
      </c>
      <c r="C62" s="30">
        <f t="shared" si="9"/>
        <v>979.72952</v>
      </c>
      <c r="D62" s="30">
        <v>80</v>
      </c>
      <c r="E62" s="30">
        <v>80.79091</v>
      </c>
      <c r="F62" s="30">
        <v>369.22952999999995</v>
      </c>
      <c r="G62" s="30">
        <v>224.64545</v>
      </c>
      <c r="H62" s="30">
        <v>225.06363000000002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2"/>
      <c r="Q62" s="12"/>
    </row>
    <row r="63" spans="1:17" ht="12">
      <c r="A63" s="4"/>
      <c r="B63" s="7" t="s">
        <v>34</v>
      </c>
      <c r="C63" s="30">
        <f t="shared" si="9"/>
        <v>8538.59132</v>
      </c>
      <c r="D63" s="30">
        <v>2759.432530000001</v>
      </c>
      <c r="E63" s="30">
        <v>1802.8189499999992</v>
      </c>
      <c r="F63" s="30">
        <v>2602.23153</v>
      </c>
      <c r="G63" s="30">
        <v>761.2571199999999</v>
      </c>
      <c r="H63" s="30">
        <v>612.8511899999999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2"/>
      <c r="Q63" s="12"/>
    </row>
    <row r="64" spans="1:17" ht="12">
      <c r="A64" s="4"/>
      <c r="B64" s="7" t="s">
        <v>56</v>
      </c>
      <c r="C64" s="30">
        <f t="shared" si="9"/>
        <v>0.18300999999999998</v>
      </c>
      <c r="D64" s="30">
        <v>0.07511</v>
      </c>
      <c r="E64" s="30">
        <v>0.02603</v>
      </c>
      <c r="F64" s="30">
        <v>0.03405</v>
      </c>
      <c r="G64" s="30">
        <v>0.02189</v>
      </c>
      <c r="H64" s="30">
        <v>0.025929999999999998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12"/>
      <c r="Q64" s="12"/>
    </row>
    <row r="65" spans="1:17" ht="12">
      <c r="A65" s="4"/>
      <c r="B65" s="7" t="s">
        <v>5</v>
      </c>
      <c r="C65" s="30">
        <f t="shared" si="9"/>
        <v>0.8604700000000001</v>
      </c>
      <c r="D65" s="30">
        <v>0</v>
      </c>
      <c r="E65" s="30">
        <v>0.8604700000000001</v>
      </c>
      <c r="F65" s="30">
        <v>0</v>
      </c>
      <c r="G65" s="30">
        <v>0</v>
      </c>
      <c r="H65" s="30">
        <v>0</v>
      </c>
      <c r="I65" s="30"/>
      <c r="J65" s="30"/>
      <c r="K65" s="30"/>
      <c r="L65" s="30"/>
      <c r="M65" s="30"/>
      <c r="N65" s="30"/>
      <c r="O65" s="30"/>
      <c r="P65" s="12"/>
      <c r="Q65" s="12"/>
    </row>
    <row r="66" spans="1:17" ht="12">
      <c r="A66" s="4"/>
      <c r="B66" s="7" t="s">
        <v>38</v>
      </c>
      <c r="C66" s="30">
        <f t="shared" si="9"/>
        <v>2223.21539</v>
      </c>
      <c r="D66" s="30">
        <v>382.82034999999996</v>
      </c>
      <c r="E66" s="30">
        <v>432.4854</v>
      </c>
      <c r="F66" s="30">
        <v>485.43275</v>
      </c>
      <c r="G66" s="30">
        <v>476.01804000000004</v>
      </c>
      <c r="H66" s="30">
        <v>446.45885000000004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2"/>
      <c r="Q66" s="12"/>
    </row>
    <row r="67" spans="1:17" ht="12">
      <c r="A67" s="4"/>
      <c r="B67" s="7" t="s">
        <v>47</v>
      </c>
      <c r="C67" s="30">
        <f t="shared" si="9"/>
        <v>61.70238</v>
      </c>
      <c r="D67" s="30">
        <v>4.683129999999999</v>
      </c>
      <c r="E67" s="30">
        <v>14.0802</v>
      </c>
      <c r="F67" s="30">
        <v>15.22133</v>
      </c>
      <c r="G67" s="30">
        <v>10.13461</v>
      </c>
      <c r="H67" s="30">
        <v>17.583109999999998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2"/>
      <c r="Q67" s="12"/>
    </row>
    <row r="68" spans="1:17" ht="12">
      <c r="A68" s="4"/>
      <c r="B68" s="7" t="s">
        <v>50</v>
      </c>
      <c r="C68" s="30">
        <f t="shared" si="9"/>
        <v>113.11344</v>
      </c>
      <c r="D68" s="30">
        <v>9.4557</v>
      </c>
      <c r="E68" s="30">
        <v>30.202260000000003</v>
      </c>
      <c r="F68" s="30">
        <v>0</v>
      </c>
      <c r="G68" s="30">
        <v>31.019840000000002</v>
      </c>
      <c r="H68" s="30">
        <v>42.43564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2"/>
      <c r="Q68" s="12"/>
    </row>
    <row r="69" spans="1:17" ht="12">
      <c r="A69" s="4"/>
      <c r="B69" s="7" t="s">
        <v>49</v>
      </c>
      <c r="C69" s="30">
        <f t="shared" si="9"/>
        <v>1000.4617800000001</v>
      </c>
      <c r="D69" s="30">
        <v>130.37081</v>
      </c>
      <c r="E69" s="30">
        <v>338.06014</v>
      </c>
      <c r="F69" s="30">
        <v>119.35862</v>
      </c>
      <c r="G69" s="30">
        <v>162.12942</v>
      </c>
      <c r="H69" s="30">
        <v>250.54279000000002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12"/>
      <c r="Q69" s="12"/>
    </row>
    <row r="70" spans="1:17" ht="12">
      <c r="A70" s="4"/>
      <c r="B70" s="7" t="s">
        <v>54</v>
      </c>
      <c r="C70" s="30">
        <f t="shared" si="9"/>
        <v>1378.1208000000001</v>
      </c>
      <c r="D70" s="30">
        <v>402.5337600000001</v>
      </c>
      <c r="E70" s="30">
        <v>264.91242000000005</v>
      </c>
      <c r="F70" s="30">
        <v>249.37461999999996</v>
      </c>
      <c r="G70" s="30">
        <v>249.63620000000003</v>
      </c>
      <c r="H70" s="30">
        <v>211.66379999999995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2"/>
      <c r="Q70" s="12"/>
    </row>
    <row r="71" spans="1:17" ht="12">
      <c r="A71" s="4"/>
      <c r="B71" s="7" t="s">
        <v>3</v>
      </c>
      <c r="C71" s="30">
        <f t="shared" si="9"/>
        <v>2.56875</v>
      </c>
      <c r="D71" s="30">
        <v>0</v>
      </c>
      <c r="E71" s="30">
        <v>0</v>
      </c>
      <c r="F71" s="30">
        <v>0</v>
      </c>
      <c r="G71" s="30">
        <v>2.56875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2"/>
      <c r="Q71" s="12"/>
    </row>
    <row r="72" spans="1:17" ht="12">
      <c r="A72" s="4"/>
      <c r="B72" s="7" t="s">
        <v>13</v>
      </c>
      <c r="C72" s="30">
        <f t="shared" si="9"/>
        <v>85889.82999999993</v>
      </c>
      <c r="D72" s="30">
        <v>9591.519680000001</v>
      </c>
      <c r="E72" s="30">
        <v>23922.16670999998</v>
      </c>
      <c r="F72" s="30">
        <v>24436.12186999995</v>
      </c>
      <c r="G72" s="30">
        <v>20612.766829999997</v>
      </c>
      <c r="H72" s="30">
        <v>7327.254910000008</v>
      </c>
      <c r="I72" s="30"/>
      <c r="J72" s="30"/>
      <c r="K72" s="30"/>
      <c r="L72" s="30"/>
      <c r="M72" s="30"/>
      <c r="N72" s="30"/>
      <c r="O72" s="30"/>
      <c r="P72" s="12"/>
      <c r="Q72" s="12"/>
    </row>
    <row r="73" spans="1:17" ht="12">
      <c r="A73" s="4"/>
      <c r="B73" s="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2"/>
      <c r="Q73" s="12"/>
    </row>
    <row r="74" spans="1:17" ht="12">
      <c r="A74" s="4"/>
      <c r="B74" s="16" t="s">
        <v>7</v>
      </c>
      <c r="C74" s="3">
        <f>SUM(D74:O74)</f>
        <v>108078.95017999999</v>
      </c>
      <c r="D74" s="3">
        <f aca="true" t="shared" si="10" ref="D74:O74">SUM(D75:D84)</f>
        <v>24136.894009999996</v>
      </c>
      <c r="E74" s="3">
        <f t="shared" si="10"/>
        <v>22671.585679999997</v>
      </c>
      <c r="F74" s="3">
        <f t="shared" si="10"/>
        <v>20637.240310000005</v>
      </c>
      <c r="G74" s="3">
        <f t="shared" si="10"/>
        <v>20788.048749999994</v>
      </c>
      <c r="H74" s="3">
        <f t="shared" si="10"/>
        <v>19845.18143</v>
      </c>
      <c r="I74" s="3">
        <f t="shared" si="10"/>
        <v>0</v>
      </c>
      <c r="J74" s="3">
        <f t="shared" si="10"/>
        <v>0</v>
      </c>
      <c r="K74" s="3">
        <f t="shared" si="10"/>
        <v>0</v>
      </c>
      <c r="L74" s="3">
        <f t="shared" si="10"/>
        <v>0</v>
      </c>
      <c r="M74" s="3">
        <f t="shared" si="10"/>
        <v>0</v>
      </c>
      <c r="N74" s="3">
        <f t="shared" si="10"/>
        <v>0</v>
      </c>
      <c r="O74" s="3">
        <f t="shared" si="10"/>
        <v>0</v>
      </c>
      <c r="P74" s="12"/>
      <c r="Q74" s="12"/>
    </row>
    <row r="75" spans="1:18" ht="12">
      <c r="A75" s="4"/>
      <c r="B75" s="7" t="s">
        <v>33</v>
      </c>
      <c r="C75" s="30">
        <f aca="true" t="shared" si="11" ref="C75:C84">SUM(D75:O75)</f>
        <v>13108</v>
      </c>
      <c r="D75" s="30">
        <v>2259</v>
      </c>
      <c r="E75" s="30">
        <v>2265.5</v>
      </c>
      <c r="F75" s="30">
        <v>2550</v>
      </c>
      <c r="G75" s="30">
        <v>2990</v>
      </c>
      <c r="H75" s="30">
        <v>3043.5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2"/>
      <c r="Q75" s="12"/>
      <c r="R75" s="28"/>
    </row>
    <row r="76" spans="1:18" ht="12">
      <c r="A76" s="4"/>
      <c r="B76" s="7" t="s">
        <v>48</v>
      </c>
      <c r="C76" s="30">
        <f t="shared" si="11"/>
        <v>473.72272000000004</v>
      </c>
      <c r="D76" s="30">
        <v>175.43890000000002</v>
      </c>
      <c r="E76" s="30">
        <v>127.32968000000004</v>
      </c>
      <c r="F76" s="30">
        <v>90.21065999999999</v>
      </c>
      <c r="G76" s="30">
        <v>76.30198000000001</v>
      </c>
      <c r="H76" s="30">
        <v>4.4415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12"/>
      <c r="Q76" s="12"/>
      <c r="R76" s="28"/>
    </row>
    <row r="77" spans="1:18" ht="12">
      <c r="A77" s="4"/>
      <c r="B77" s="7" t="s">
        <v>1</v>
      </c>
      <c r="C77" s="30">
        <f t="shared" si="11"/>
        <v>11716.486410000001</v>
      </c>
      <c r="D77" s="30">
        <v>2478.2749800000006</v>
      </c>
      <c r="E77" s="30">
        <v>2279.9073200000007</v>
      </c>
      <c r="F77" s="30">
        <v>1969.61307</v>
      </c>
      <c r="G77" s="30">
        <v>2307.2660500000006</v>
      </c>
      <c r="H77" s="30">
        <v>2681.4249899999986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12"/>
      <c r="Q77" s="12"/>
      <c r="R77" s="28"/>
    </row>
    <row r="78" spans="1:18" ht="12">
      <c r="A78" s="4"/>
      <c r="B78" s="7" t="s">
        <v>32</v>
      </c>
      <c r="C78" s="30">
        <f t="shared" si="11"/>
        <v>11277.459730000008</v>
      </c>
      <c r="D78" s="30">
        <v>2733.975920000001</v>
      </c>
      <c r="E78" s="30">
        <v>1311.25483</v>
      </c>
      <c r="F78" s="30">
        <v>2815.6772400000027</v>
      </c>
      <c r="G78" s="30">
        <v>2418.048630000002</v>
      </c>
      <c r="H78" s="30">
        <v>1998.5031100000015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2"/>
      <c r="Q78" s="12"/>
      <c r="R78" s="28"/>
    </row>
    <row r="79" spans="1:18" ht="12">
      <c r="A79" s="4"/>
      <c r="B79" s="7" t="s">
        <v>34</v>
      </c>
      <c r="C79" s="30">
        <f t="shared" si="11"/>
        <v>1104.89219</v>
      </c>
      <c r="D79" s="30">
        <v>130.15945000000002</v>
      </c>
      <c r="E79" s="30">
        <v>213.83917</v>
      </c>
      <c r="F79" s="30">
        <v>365.48972</v>
      </c>
      <c r="G79" s="30">
        <v>119.69371</v>
      </c>
      <c r="H79" s="30">
        <v>275.71013999999997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2"/>
      <c r="Q79" s="12"/>
      <c r="R79" s="28"/>
    </row>
    <row r="80" spans="1:18" ht="12">
      <c r="A80" s="4"/>
      <c r="B80" s="7" t="s">
        <v>38</v>
      </c>
      <c r="C80" s="30">
        <f t="shared" si="11"/>
        <v>3856.600949999999</v>
      </c>
      <c r="D80" s="30">
        <v>729.9685699999999</v>
      </c>
      <c r="E80" s="30">
        <v>771.64134</v>
      </c>
      <c r="F80" s="30">
        <v>756.5489999999999</v>
      </c>
      <c r="G80" s="30">
        <v>759.36916</v>
      </c>
      <c r="H80" s="30">
        <v>839.0728799999999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12"/>
      <c r="Q80" s="12"/>
      <c r="R80" s="28"/>
    </row>
    <row r="81" spans="1:18" ht="12">
      <c r="A81" s="4"/>
      <c r="B81" s="7" t="s">
        <v>49</v>
      </c>
      <c r="C81" s="30">
        <f t="shared" si="11"/>
        <v>1102.7971499999999</v>
      </c>
      <c r="D81" s="30">
        <v>103.48414</v>
      </c>
      <c r="E81" s="30">
        <v>184.33968</v>
      </c>
      <c r="F81" s="30">
        <v>108.36446</v>
      </c>
      <c r="G81" s="30">
        <v>155.16544</v>
      </c>
      <c r="H81" s="30">
        <v>551.44343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2"/>
      <c r="Q81" s="12"/>
      <c r="R81" s="28"/>
    </row>
    <row r="82" spans="1:18" ht="12">
      <c r="A82" s="4"/>
      <c r="B82" s="7" t="s">
        <v>2</v>
      </c>
      <c r="C82" s="30">
        <f t="shared" si="11"/>
        <v>16911.26747</v>
      </c>
      <c r="D82" s="30">
        <v>3775.661</v>
      </c>
      <c r="E82" s="30">
        <v>3377.957029999999</v>
      </c>
      <c r="F82" s="30">
        <v>3340.2013699999998</v>
      </c>
      <c r="G82" s="30">
        <v>3475.9083600000004</v>
      </c>
      <c r="H82" s="30">
        <v>2941.539709999999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2"/>
      <c r="Q82" s="12"/>
      <c r="R82" s="28"/>
    </row>
    <row r="83" spans="1:18" ht="12">
      <c r="A83" s="4"/>
      <c r="B83" s="7" t="s">
        <v>54</v>
      </c>
      <c r="C83" s="30">
        <f t="shared" si="11"/>
        <v>530.0910000000001</v>
      </c>
      <c r="D83" s="30">
        <v>127.675</v>
      </c>
      <c r="E83" s="30">
        <v>206.122</v>
      </c>
      <c r="F83" s="30">
        <v>18.8</v>
      </c>
      <c r="G83" s="30">
        <v>120.852</v>
      </c>
      <c r="H83" s="30">
        <v>56.642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12"/>
      <c r="Q83" s="12"/>
      <c r="R83" s="28"/>
    </row>
    <row r="84" spans="1:17" ht="12">
      <c r="A84" s="4"/>
      <c r="B84" s="7" t="s">
        <v>13</v>
      </c>
      <c r="C84" s="30">
        <f t="shared" si="11"/>
        <v>47997.63255999999</v>
      </c>
      <c r="D84" s="30">
        <v>11623.256049999996</v>
      </c>
      <c r="E84" s="30">
        <v>11933.694629999998</v>
      </c>
      <c r="F84" s="30">
        <v>8622.334790000004</v>
      </c>
      <c r="G84" s="30">
        <v>8365.44341999999</v>
      </c>
      <c r="H84" s="30">
        <v>7452.903670000002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12"/>
      <c r="Q84" s="12"/>
    </row>
    <row r="85" spans="1:17" ht="12">
      <c r="A85" s="4"/>
      <c r="B85" s="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2"/>
      <c r="Q85" s="12"/>
    </row>
    <row r="86" spans="1:17" ht="12">
      <c r="A86" s="4"/>
      <c r="B86" s="16" t="s">
        <v>8</v>
      </c>
      <c r="C86" s="3">
        <f>SUM(D86:O86)</f>
        <v>58232.38823999994</v>
      </c>
      <c r="D86" s="3">
        <f aca="true" t="shared" si="12" ref="D86:O86">SUM(D87:D98)</f>
        <v>13150.772899999982</v>
      </c>
      <c r="E86" s="3">
        <f t="shared" si="12"/>
        <v>12660.580369999983</v>
      </c>
      <c r="F86" s="3">
        <f t="shared" si="12"/>
        <v>9468.798219999999</v>
      </c>
      <c r="G86" s="3">
        <f t="shared" si="12"/>
        <v>11410.671559999995</v>
      </c>
      <c r="H86" s="3">
        <f t="shared" si="12"/>
        <v>11541.565189999983</v>
      </c>
      <c r="I86" s="3">
        <f t="shared" si="12"/>
        <v>0</v>
      </c>
      <c r="J86" s="3">
        <f t="shared" si="12"/>
        <v>0</v>
      </c>
      <c r="K86" s="3">
        <f t="shared" si="12"/>
        <v>0</v>
      </c>
      <c r="L86" s="3">
        <f t="shared" si="12"/>
        <v>0</v>
      </c>
      <c r="M86" s="3">
        <f t="shared" si="12"/>
        <v>0</v>
      </c>
      <c r="N86" s="3">
        <f t="shared" si="12"/>
        <v>0</v>
      </c>
      <c r="O86" s="3">
        <f t="shared" si="12"/>
        <v>0</v>
      </c>
      <c r="P86" s="12"/>
      <c r="Q86" s="12"/>
    </row>
    <row r="87" spans="1:18" ht="12">
      <c r="A87" s="4"/>
      <c r="B87" s="8" t="s">
        <v>48</v>
      </c>
      <c r="C87" s="30">
        <f aca="true" t="shared" si="13" ref="C87:C98">SUM(D87:O87)</f>
        <v>15.312</v>
      </c>
      <c r="D87" s="30">
        <v>0</v>
      </c>
      <c r="E87" s="30">
        <v>0</v>
      </c>
      <c r="F87" s="30">
        <v>0</v>
      </c>
      <c r="G87" s="30">
        <v>7.656</v>
      </c>
      <c r="H87" s="30">
        <v>7.656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12"/>
      <c r="Q87" s="12"/>
      <c r="R87" s="28"/>
    </row>
    <row r="88" spans="1:18" ht="12">
      <c r="A88" s="4"/>
      <c r="B88" s="8" t="s">
        <v>1</v>
      </c>
      <c r="C88" s="30">
        <f t="shared" si="13"/>
        <v>3032.6845200000002</v>
      </c>
      <c r="D88" s="30">
        <v>789.1806100000003</v>
      </c>
      <c r="E88" s="30">
        <v>658.2986500000001</v>
      </c>
      <c r="F88" s="30">
        <v>485.47885</v>
      </c>
      <c r="G88" s="30">
        <v>513.4214899999997</v>
      </c>
      <c r="H88" s="30">
        <v>586.3049199999999</v>
      </c>
      <c r="I88" s="30"/>
      <c r="J88" s="30"/>
      <c r="K88" s="30"/>
      <c r="L88" s="30"/>
      <c r="M88" s="30"/>
      <c r="N88" s="30"/>
      <c r="O88" s="30"/>
      <c r="P88" s="12"/>
      <c r="Q88" s="12"/>
      <c r="R88" s="28"/>
    </row>
    <row r="89" spans="1:18" ht="12">
      <c r="A89" s="4"/>
      <c r="B89" s="8" t="s">
        <v>32</v>
      </c>
      <c r="C89" s="30">
        <f t="shared" si="13"/>
        <v>1417.0690600000003</v>
      </c>
      <c r="D89" s="30">
        <v>186.48734</v>
      </c>
      <c r="E89" s="30">
        <v>85.72918000000001</v>
      </c>
      <c r="F89" s="30">
        <v>163.22702</v>
      </c>
      <c r="G89" s="30">
        <v>490.80348000000015</v>
      </c>
      <c r="H89" s="30">
        <v>490.8220400000001</v>
      </c>
      <c r="I89" s="30"/>
      <c r="J89" s="30"/>
      <c r="K89" s="30"/>
      <c r="L89" s="30"/>
      <c r="M89" s="30"/>
      <c r="N89" s="30"/>
      <c r="O89" s="30"/>
      <c r="P89" s="12"/>
      <c r="Q89" s="12"/>
      <c r="R89" s="28"/>
    </row>
    <row r="90" spans="1:18" ht="12">
      <c r="A90" s="4"/>
      <c r="B90" s="8" t="s">
        <v>41</v>
      </c>
      <c r="C90" s="30">
        <f t="shared" si="13"/>
        <v>2.57609</v>
      </c>
      <c r="D90" s="30">
        <v>0</v>
      </c>
      <c r="E90" s="30">
        <v>0</v>
      </c>
      <c r="F90" s="30">
        <v>2.57609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12"/>
      <c r="Q90" s="12"/>
      <c r="R90" s="28"/>
    </row>
    <row r="91" spans="1:18" ht="12">
      <c r="A91" s="4"/>
      <c r="B91" s="8" t="s">
        <v>34</v>
      </c>
      <c r="C91" s="30">
        <f t="shared" si="13"/>
        <v>3053.1023299999997</v>
      </c>
      <c r="D91" s="30">
        <v>819.32987</v>
      </c>
      <c r="E91" s="30">
        <v>564.8048299999997</v>
      </c>
      <c r="F91" s="30">
        <v>582.91746</v>
      </c>
      <c r="G91" s="30">
        <v>505.61248</v>
      </c>
      <c r="H91" s="30">
        <v>580.43769</v>
      </c>
      <c r="I91" s="30"/>
      <c r="J91" s="30"/>
      <c r="K91" s="30"/>
      <c r="L91" s="30"/>
      <c r="M91" s="30"/>
      <c r="N91" s="30"/>
      <c r="O91" s="30"/>
      <c r="P91" s="12"/>
      <c r="Q91" s="12"/>
      <c r="R91" s="28"/>
    </row>
    <row r="92" spans="1:18" ht="12">
      <c r="A92" s="4"/>
      <c r="B92" s="8" t="s">
        <v>56</v>
      </c>
      <c r="C92" s="30">
        <f t="shared" si="13"/>
        <v>0.12439999999999998</v>
      </c>
      <c r="D92" s="30">
        <v>0</v>
      </c>
      <c r="E92" s="30">
        <v>0.052399999999999995</v>
      </c>
      <c r="F92" s="30">
        <v>0</v>
      </c>
      <c r="G92" s="30">
        <v>0.072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12"/>
      <c r="Q92" s="12"/>
      <c r="R92" s="28"/>
    </row>
    <row r="93" spans="1:18" ht="12">
      <c r="A93" s="4"/>
      <c r="B93" s="8" t="s">
        <v>38</v>
      </c>
      <c r="C93" s="30">
        <f t="shared" si="13"/>
        <v>3936.9046499999986</v>
      </c>
      <c r="D93" s="30">
        <v>890.4914599999997</v>
      </c>
      <c r="E93" s="30">
        <v>867.1330499999997</v>
      </c>
      <c r="F93" s="30">
        <v>740.7969599999998</v>
      </c>
      <c r="G93" s="30">
        <v>777.4260799999997</v>
      </c>
      <c r="H93" s="30">
        <v>661.0570999999998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12"/>
      <c r="Q93" s="12"/>
      <c r="R93" s="28"/>
    </row>
    <row r="94" spans="1:18" ht="12">
      <c r="A94" s="4"/>
      <c r="B94" s="8" t="s">
        <v>50</v>
      </c>
      <c r="C94" s="30">
        <f t="shared" si="13"/>
        <v>71.99429</v>
      </c>
      <c r="D94" s="30">
        <v>18.1215</v>
      </c>
      <c r="E94" s="30">
        <v>16.83513</v>
      </c>
      <c r="F94" s="30">
        <v>8.872399999999999</v>
      </c>
      <c r="G94" s="30">
        <v>17.95084</v>
      </c>
      <c r="H94" s="30">
        <v>10.21442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12"/>
      <c r="Q94" s="12"/>
      <c r="R94" s="28"/>
    </row>
    <row r="95" spans="1:18" ht="12">
      <c r="A95" s="4"/>
      <c r="B95" s="8" t="s">
        <v>49</v>
      </c>
      <c r="C95" s="30">
        <f t="shared" si="13"/>
        <v>589.75452</v>
      </c>
      <c r="D95" s="30">
        <v>50.247450000000015</v>
      </c>
      <c r="E95" s="30">
        <v>70.55247</v>
      </c>
      <c r="F95" s="30">
        <v>108.75717</v>
      </c>
      <c r="G95" s="30">
        <v>230.93778</v>
      </c>
      <c r="H95" s="30">
        <v>129.25965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12"/>
      <c r="Q95" s="12"/>
      <c r="R95" s="28"/>
    </row>
    <row r="96" spans="1:18" ht="12">
      <c r="A96" s="4"/>
      <c r="B96" s="8" t="s">
        <v>2</v>
      </c>
      <c r="C96" s="30">
        <f t="shared" si="13"/>
        <v>188.03206</v>
      </c>
      <c r="D96" s="30">
        <v>47.78486</v>
      </c>
      <c r="E96" s="30">
        <v>38.93654</v>
      </c>
      <c r="F96" s="30">
        <v>18.358430000000002</v>
      </c>
      <c r="G96" s="30">
        <v>43.83742</v>
      </c>
      <c r="H96" s="30">
        <v>39.11481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12"/>
      <c r="Q96" s="12"/>
      <c r="R96" s="28"/>
    </row>
    <row r="97" spans="1:18" ht="12">
      <c r="A97" s="4"/>
      <c r="B97" s="8" t="s">
        <v>54</v>
      </c>
      <c r="C97" s="30">
        <f t="shared" si="13"/>
        <v>1022.8995199999999</v>
      </c>
      <c r="D97" s="30">
        <v>423.11</v>
      </c>
      <c r="E97" s="30">
        <v>297.786</v>
      </c>
      <c r="F97" s="30">
        <v>105.835</v>
      </c>
      <c r="G97" s="30">
        <v>109.251</v>
      </c>
      <c r="H97" s="30">
        <v>86.91752000000001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12"/>
      <c r="Q97" s="12"/>
      <c r="R97" s="28"/>
    </row>
    <row r="98" spans="1:17" ht="12">
      <c r="A98" s="4"/>
      <c r="B98" s="7" t="s">
        <v>13</v>
      </c>
      <c r="C98" s="30">
        <f t="shared" si="13"/>
        <v>44901.934799999945</v>
      </c>
      <c r="D98" s="30">
        <v>9926.019809999982</v>
      </c>
      <c r="E98" s="30">
        <v>10060.452119999984</v>
      </c>
      <c r="F98" s="30">
        <v>7251.978839999999</v>
      </c>
      <c r="G98" s="30">
        <v>8713.702989999996</v>
      </c>
      <c r="H98" s="30">
        <v>8949.781039999983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12"/>
      <c r="Q98" s="12"/>
    </row>
    <row r="99" spans="1:17" ht="12">
      <c r="A99" s="4"/>
      <c r="B99" s="7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12"/>
      <c r="Q99" s="12"/>
    </row>
    <row r="100" spans="1:17" ht="12">
      <c r="A100" s="4"/>
      <c r="B100" s="16" t="s">
        <v>9</v>
      </c>
      <c r="C100" s="3">
        <f>SUM(D100:O100)</f>
        <v>52618.72417999999</v>
      </c>
      <c r="D100" s="3">
        <f aca="true" t="shared" si="14" ref="D100:O100">SUM(D101:D113)</f>
        <v>8280.379469999996</v>
      </c>
      <c r="E100" s="3">
        <f t="shared" si="14"/>
        <v>10069.69742</v>
      </c>
      <c r="F100" s="3">
        <f t="shared" si="14"/>
        <v>9456.288560000005</v>
      </c>
      <c r="G100" s="3">
        <f t="shared" si="14"/>
        <v>12072.305829999994</v>
      </c>
      <c r="H100" s="3">
        <f t="shared" si="14"/>
        <v>12740.052899999995</v>
      </c>
      <c r="I100" s="3">
        <f t="shared" si="14"/>
        <v>0</v>
      </c>
      <c r="J100" s="3">
        <f t="shared" si="14"/>
        <v>0</v>
      </c>
      <c r="K100" s="3">
        <f t="shared" si="14"/>
        <v>0</v>
      </c>
      <c r="L100" s="3">
        <f t="shared" si="14"/>
        <v>0</v>
      </c>
      <c r="M100" s="3">
        <f t="shared" si="14"/>
        <v>0</v>
      </c>
      <c r="N100" s="3">
        <f t="shared" si="14"/>
        <v>0</v>
      </c>
      <c r="O100" s="3">
        <f t="shared" si="14"/>
        <v>0</v>
      </c>
      <c r="P100" s="12"/>
      <c r="Q100" s="12"/>
    </row>
    <row r="101" spans="1:17" ht="12">
      <c r="A101" s="4"/>
      <c r="B101" s="7" t="s">
        <v>33</v>
      </c>
      <c r="C101" s="30">
        <f aca="true" t="shared" si="15" ref="C101:C113">SUM(D101:O101)</f>
        <v>903</v>
      </c>
      <c r="D101" s="30">
        <v>108</v>
      </c>
      <c r="E101" s="30">
        <v>378</v>
      </c>
      <c r="F101" s="30">
        <v>225</v>
      </c>
      <c r="G101" s="30">
        <v>102</v>
      </c>
      <c r="H101" s="30">
        <v>90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12"/>
      <c r="Q101" s="12"/>
    </row>
    <row r="102" spans="1:17" ht="12">
      <c r="A102" s="4"/>
      <c r="B102" s="7" t="s">
        <v>35</v>
      </c>
      <c r="C102" s="30">
        <f t="shared" si="15"/>
        <v>101.784</v>
      </c>
      <c r="D102" s="30">
        <v>0</v>
      </c>
      <c r="E102" s="30">
        <v>101.784</v>
      </c>
      <c r="F102" s="30">
        <v>0</v>
      </c>
      <c r="G102" s="30">
        <v>0</v>
      </c>
      <c r="H102" s="30">
        <v>0</v>
      </c>
      <c r="I102" s="30"/>
      <c r="J102" s="30"/>
      <c r="K102" s="30"/>
      <c r="L102" s="30"/>
      <c r="M102" s="30"/>
      <c r="N102" s="30"/>
      <c r="O102" s="30"/>
      <c r="P102" s="12"/>
      <c r="Q102" s="12"/>
    </row>
    <row r="103" spans="1:17" ht="12">
      <c r="A103" s="4"/>
      <c r="B103" s="7" t="s">
        <v>48</v>
      </c>
      <c r="C103" s="30">
        <f t="shared" si="15"/>
        <v>2.90742</v>
      </c>
      <c r="D103" s="30">
        <v>1.02648</v>
      </c>
      <c r="E103" s="30">
        <v>0</v>
      </c>
      <c r="F103" s="30">
        <v>0</v>
      </c>
      <c r="G103" s="30">
        <v>1.17312</v>
      </c>
      <c r="H103" s="30">
        <v>0.70782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12"/>
      <c r="Q103" s="12"/>
    </row>
    <row r="104" spans="1:17" ht="12">
      <c r="A104" s="4"/>
      <c r="B104" s="7" t="s">
        <v>1</v>
      </c>
      <c r="C104" s="30">
        <f t="shared" si="15"/>
        <v>64.82808</v>
      </c>
      <c r="D104" s="30">
        <v>45.55021</v>
      </c>
      <c r="E104" s="30">
        <v>19.27787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12"/>
      <c r="Q104" s="12"/>
    </row>
    <row r="105" spans="1:17" ht="12">
      <c r="A105" s="4"/>
      <c r="B105" s="7" t="s">
        <v>32</v>
      </c>
      <c r="C105" s="30">
        <f t="shared" si="15"/>
        <v>11993.786319999992</v>
      </c>
      <c r="D105" s="30">
        <v>465.41503000000006</v>
      </c>
      <c r="E105" s="30">
        <v>1123.4289699999997</v>
      </c>
      <c r="F105" s="30">
        <v>2002.488940000001</v>
      </c>
      <c r="G105" s="30">
        <v>3972.738489999998</v>
      </c>
      <c r="H105" s="30">
        <v>4429.714889999994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12"/>
      <c r="Q105" s="12"/>
    </row>
    <row r="106" spans="1:17" ht="12">
      <c r="A106" s="4"/>
      <c r="B106" s="7" t="s">
        <v>45</v>
      </c>
      <c r="C106" s="30">
        <f t="shared" si="15"/>
        <v>530.994</v>
      </c>
      <c r="D106" s="30">
        <v>54.429</v>
      </c>
      <c r="E106" s="30">
        <v>223.304</v>
      </c>
      <c r="F106" s="30">
        <v>55.977</v>
      </c>
      <c r="G106" s="30">
        <v>49.973</v>
      </c>
      <c r="H106" s="30">
        <v>147.311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12"/>
      <c r="Q106" s="12"/>
    </row>
    <row r="107" spans="1:17" ht="12">
      <c r="A107" s="4"/>
      <c r="B107" s="7" t="s">
        <v>34</v>
      </c>
      <c r="C107" s="30">
        <f t="shared" si="15"/>
        <v>10646.708699999994</v>
      </c>
      <c r="D107" s="30">
        <v>1425.380049999999</v>
      </c>
      <c r="E107" s="30">
        <v>2327.0573799999984</v>
      </c>
      <c r="F107" s="30">
        <v>1976.5203899999995</v>
      </c>
      <c r="G107" s="30">
        <v>2605.1150199999984</v>
      </c>
      <c r="H107" s="30">
        <v>2312.635859999998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12"/>
      <c r="Q107" s="12"/>
    </row>
    <row r="108" spans="1:17" ht="12">
      <c r="A108" s="4"/>
      <c r="B108" s="7" t="s">
        <v>38</v>
      </c>
      <c r="C108" s="30">
        <f t="shared" si="15"/>
        <v>1147.35556</v>
      </c>
      <c r="D108" s="30">
        <v>221.746</v>
      </c>
      <c r="E108" s="30">
        <v>221.746</v>
      </c>
      <c r="F108" s="30">
        <v>266.296</v>
      </c>
      <c r="G108" s="30">
        <v>178.2</v>
      </c>
      <c r="H108" s="30">
        <v>259.36756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12"/>
      <c r="Q108" s="12"/>
    </row>
    <row r="109" spans="1:17" ht="12">
      <c r="A109" s="4"/>
      <c r="B109" s="7" t="s">
        <v>50</v>
      </c>
      <c r="C109" s="30">
        <f t="shared" si="15"/>
        <v>150.49127000000001</v>
      </c>
      <c r="D109" s="30">
        <v>0</v>
      </c>
      <c r="E109" s="30">
        <v>17.34845</v>
      </c>
      <c r="F109" s="30">
        <v>55.15142</v>
      </c>
      <c r="G109" s="30">
        <v>38.831</v>
      </c>
      <c r="H109" s="30">
        <v>39.1604</v>
      </c>
      <c r="I109" s="30"/>
      <c r="J109" s="30"/>
      <c r="K109" s="30"/>
      <c r="L109" s="30"/>
      <c r="M109" s="30"/>
      <c r="N109" s="30"/>
      <c r="O109" s="30"/>
      <c r="P109" s="12"/>
      <c r="Q109" s="12"/>
    </row>
    <row r="110" spans="1:17" ht="12">
      <c r="A110" s="4"/>
      <c r="B110" s="7" t="s">
        <v>49</v>
      </c>
      <c r="C110" s="30">
        <f t="shared" si="15"/>
        <v>2575.7136</v>
      </c>
      <c r="D110" s="30">
        <v>482.16585000000003</v>
      </c>
      <c r="E110" s="30">
        <v>553.84725</v>
      </c>
      <c r="F110" s="30">
        <v>422.62095999999997</v>
      </c>
      <c r="G110" s="30">
        <v>518.4657</v>
      </c>
      <c r="H110" s="30">
        <v>598.6138399999999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12"/>
      <c r="Q110" s="12"/>
    </row>
    <row r="111" spans="1:17" ht="12">
      <c r="A111" s="4"/>
      <c r="B111" s="7" t="s">
        <v>54</v>
      </c>
      <c r="C111" s="30">
        <f t="shared" si="15"/>
        <v>205.15424000000002</v>
      </c>
      <c r="D111" s="30">
        <v>43.975</v>
      </c>
      <c r="E111" s="30">
        <v>44.02324000000001</v>
      </c>
      <c r="F111" s="30">
        <v>21.939</v>
      </c>
      <c r="G111" s="30">
        <v>43.911</v>
      </c>
      <c r="H111" s="30">
        <v>51.306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12"/>
      <c r="Q111" s="12"/>
    </row>
    <row r="112" spans="1:17" ht="12">
      <c r="A112" s="4"/>
      <c r="B112" s="7" t="s">
        <v>3</v>
      </c>
      <c r="C112" s="30">
        <f t="shared" si="15"/>
        <v>137.93173</v>
      </c>
      <c r="D112" s="30">
        <v>4.988</v>
      </c>
      <c r="E112" s="30">
        <v>18.00084</v>
      </c>
      <c r="F112" s="30">
        <v>43.28761</v>
      </c>
      <c r="G112" s="30">
        <v>32.011379999999996</v>
      </c>
      <c r="H112" s="30">
        <v>39.6439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12"/>
      <c r="Q112" s="12"/>
    </row>
    <row r="113" spans="1:17" ht="14.25" customHeight="1">
      <c r="A113" s="17"/>
      <c r="B113" s="7" t="s">
        <v>13</v>
      </c>
      <c r="C113" s="30">
        <f t="shared" si="15"/>
        <v>24158.069260000004</v>
      </c>
      <c r="D113" s="30">
        <v>5427.703849999997</v>
      </c>
      <c r="E113" s="30">
        <v>5041.879420000003</v>
      </c>
      <c r="F113" s="30">
        <v>4387.007240000004</v>
      </c>
      <c r="G113" s="30">
        <v>4529.887119999998</v>
      </c>
      <c r="H113" s="30">
        <v>4771.591630000004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1">
        <v>0</v>
      </c>
      <c r="P113" s="12"/>
      <c r="Q113" s="12"/>
    </row>
    <row r="114" spans="1:17" ht="12">
      <c r="A114" s="17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2"/>
      <c r="Q114" s="12"/>
    </row>
    <row r="115" spans="1:17" ht="12">
      <c r="A115" s="4"/>
      <c r="B115" s="16" t="s">
        <v>28</v>
      </c>
      <c r="C115" s="3">
        <f>SUM(D115:O115)</f>
        <v>1050.21922</v>
      </c>
      <c r="D115" s="3">
        <f>SUM(D116:D117)</f>
        <v>0</v>
      </c>
      <c r="E115" s="3">
        <f aca="true" t="shared" si="16" ref="E115:O115">SUM(E116:E117)</f>
        <v>0</v>
      </c>
      <c r="F115" s="3">
        <f t="shared" si="16"/>
        <v>458.77952</v>
      </c>
      <c r="G115" s="3">
        <f t="shared" si="16"/>
        <v>287.3747</v>
      </c>
      <c r="H115" s="3">
        <f t="shared" si="16"/>
        <v>304.065</v>
      </c>
      <c r="I115" s="3">
        <f t="shared" si="16"/>
        <v>0</v>
      </c>
      <c r="J115" s="3">
        <f t="shared" si="16"/>
        <v>0</v>
      </c>
      <c r="K115" s="3">
        <f t="shared" si="16"/>
        <v>0</v>
      </c>
      <c r="L115" s="3">
        <f t="shared" si="16"/>
        <v>0</v>
      </c>
      <c r="M115" s="3">
        <f t="shared" si="16"/>
        <v>0</v>
      </c>
      <c r="N115" s="3">
        <f t="shared" si="16"/>
        <v>0</v>
      </c>
      <c r="O115" s="3">
        <f t="shared" si="16"/>
        <v>0</v>
      </c>
      <c r="P115" s="12"/>
      <c r="Q115" s="12"/>
    </row>
    <row r="116" spans="1:17" ht="12">
      <c r="A116" s="4"/>
      <c r="B116" s="7" t="s">
        <v>34</v>
      </c>
      <c r="C116" s="30">
        <f>SUM(D116:O116)</f>
        <v>1047.80922</v>
      </c>
      <c r="D116" s="30">
        <v>0</v>
      </c>
      <c r="E116" s="30">
        <v>0</v>
      </c>
      <c r="F116" s="30">
        <v>458.77952</v>
      </c>
      <c r="G116" s="30">
        <v>287.3747</v>
      </c>
      <c r="H116" s="30">
        <v>301.655</v>
      </c>
      <c r="I116" s="3"/>
      <c r="J116" s="3"/>
      <c r="K116" s="3"/>
      <c r="L116" s="3"/>
      <c r="M116" s="3"/>
      <c r="N116" s="3"/>
      <c r="O116" s="3"/>
      <c r="P116" s="12"/>
      <c r="Q116" s="12"/>
    </row>
    <row r="117" spans="1:17" ht="12">
      <c r="A117" s="4"/>
      <c r="B117" s="7" t="s">
        <v>13</v>
      </c>
      <c r="C117" s="30">
        <f>SUM(D117:O117)</f>
        <v>2.41</v>
      </c>
      <c r="D117" s="30">
        <v>0</v>
      </c>
      <c r="E117" s="30">
        <v>0</v>
      </c>
      <c r="F117" s="30">
        <v>0</v>
      </c>
      <c r="G117" s="30">
        <v>0</v>
      </c>
      <c r="H117" s="30">
        <v>2.41</v>
      </c>
      <c r="I117" s="3"/>
      <c r="J117" s="3"/>
      <c r="K117" s="3"/>
      <c r="L117" s="3"/>
      <c r="M117" s="3"/>
      <c r="N117" s="3"/>
      <c r="O117" s="3"/>
      <c r="P117" s="12"/>
      <c r="Q117" s="12"/>
    </row>
    <row r="118" spans="1:17" ht="12">
      <c r="A118" s="4"/>
      <c r="B118" s="7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12"/>
      <c r="Q118" s="12"/>
    </row>
    <row r="119" spans="1:17" ht="12">
      <c r="A119" s="4"/>
      <c r="B119" s="16" t="s">
        <v>29</v>
      </c>
      <c r="C119" s="3">
        <f aca="true" t="shared" si="17" ref="C119:C124">SUM(D119:O119)</f>
        <v>1193.8997</v>
      </c>
      <c r="D119" s="3">
        <f>SUM(D120:D124)</f>
        <v>492.89206</v>
      </c>
      <c r="E119" s="3">
        <f aca="true" t="shared" si="18" ref="E119:O119">SUM(E120:E124)</f>
        <v>352.46694</v>
      </c>
      <c r="F119" s="3">
        <f t="shared" si="18"/>
        <v>189.15712</v>
      </c>
      <c r="G119" s="3">
        <f t="shared" si="18"/>
        <v>45.19948000000001</v>
      </c>
      <c r="H119" s="3">
        <f t="shared" si="18"/>
        <v>114.18410000000002</v>
      </c>
      <c r="I119" s="3">
        <f t="shared" si="18"/>
        <v>0</v>
      </c>
      <c r="J119" s="3">
        <f t="shared" si="18"/>
        <v>0</v>
      </c>
      <c r="K119" s="3">
        <f t="shared" si="18"/>
        <v>0</v>
      </c>
      <c r="L119" s="3">
        <f t="shared" si="18"/>
        <v>0</v>
      </c>
      <c r="M119" s="3">
        <f t="shared" si="18"/>
        <v>0</v>
      </c>
      <c r="N119" s="3">
        <f t="shared" si="18"/>
        <v>0</v>
      </c>
      <c r="O119" s="3">
        <f t="shared" si="18"/>
        <v>0</v>
      </c>
      <c r="P119" s="12"/>
      <c r="Q119" s="12"/>
    </row>
    <row r="120" spans="1:17" ht="12">
      <c r="A120" s="4"/>
      <c r="B120" s="7" t="s">
        <v>1</v>
      </c>
      <c r="C120" s="30">
        <f t="shared" si="17"/>
        <v>203.79204000000004</v>
      </c>
      <c r="D120" s="30">
        <v>158.50492000000003</v>
      </c>
      <c r="E120" s="30">
        <v>45.28712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12"/>
      <c r="Q120" s="30"/>
    </row>
    <row r="121" spans="1:17" ht="12">
      <c r="A121" s="4"/>
      <c r="B121" s="7" t="s">
        <v>32</v>
      </c>
      <c r="C121" s="30">
        <f t="shared" si="17"/>
        <v>80.96</v>
      </c>
      <c r="D121" s="30">
        <v>80.96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12"/>
      <c r="Q121" s="30"/>
    </row>
    <row r="122" spans="1:17" ht="12">
      <c r="A122" s="4"/>
      <c r="B122" s="7" t="s">
        <v>34</v>
      </c>
      <c r="C122" s="30">
        <f t="shared" si="17"/>
        <v>884.8825200000001</v>
      </c>
      <c r="D122" s="30">
        <v>253.42714</v>
      </c>
      <c r="E122" s="30">
        <v>307.17982</v>
      </c>
      <c r="F122" s="30">
        <v>188.92911999999998</v>
      </c>
      <c r="G122" s="30">
        <v>45.115480000000005</v>
      </c>
      <c r="H122" s="30">
        <v>90.23096000000001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12"/>
      <c r="Q122" s="30"/>
    </row>
    <row r="123" spans="1:17" ht="12">
      <c r="A123" s="4"/>
      <c r="B123" s="7" t="s">
        <v>49</v>
      </c>
      <c r="C123" s="30">
        <f t="shared" si="17"/>
        <v>0.0629</v>
      </c>
      <c r="D123" s="30">
        <v>0</v>
      </c>
      <c r="E123" s="30">
        <v>0</v>
      </c>
      <c r="F123" s="30">
        <v>0</v>
      </c>
      <c r="G123" s="30">
        <v>0.0349</v>
      </c>
      <c r="H123" s="30">
        <v>0.028</v>
      </c>
      <c r="I123" s="30"/>
      <c r="J123" s="30"/>
      <c r="K123" s="30"/>
      <c r="L123" s="30"/>
      <c r="M123" s="30"/>
      <c r="N123" s="30"/>
      <c r="O123" s="30"/>
      <c r="P123" s="12"/>
      <c r="Q123" s="30"/>
    </row>
    <row r="124" spans="1:17" ht="12">
      <c r="A124" s="4"/>
      <c r="B124" s="7" t="s">
        <v>13</v>
      </c>
      <c r="C124" s="30">
        <f t="shared" si="17"/>
        <v>24.20224</v>
      </c>
      <c r="D124" s="30">
        <v>0</v>
      </c>
      <c r="E124" s="30">
        <v>0</v>
      </c>
      <c r="F124" s="30">
        <v>0.228</v>
      </c>
      <c r="G124" s="30">
        <v>0.049100000000000005</v>
      </c>
      <c r="H124" s="30">
        <v>23.92514</v>
      </c>
      <c r="I124" s="30"/>
      <c r="J124" s="30"/>
      <c r="K124" s="30"/>
      <c r="L124" s="30"/>
      <c r="M124" s="30"/>
      <c r="N124" s="30"/>
      <c r="O124" s="30"/>
      <c r="P124" s="12"/>
      <c r="Q124" s="30"/>
    </row>
    <row r="125" spans="1:17" ht="12">
      <c r="A125" s="4"/>
      <c r="B125" s="7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12"/>
      <c r="Q125" s="12"/>
    </row>
    <row r="126" spans="1:17" ht="12">
      <c r="A126" s="4"/>
      <c r="B126" s="16" t="s">
        <v>30</v>
      </c>
      <c r="C126" s="3">
        <f>SUM(D126:O126)</f>
        <v>7969.8045</v>
      </c>
      <c r="D126" s="3">
        <f>SUM(D127:D130)</f>
        <v>454.2</v>
      </c>
      <c r="E126" s="3">
        <f aca="true" t="shared" si="19" ref="E126:O126">SUM(E127:E130)</f>
        <v>159.1345</v>
      </c>
      <c r="F126" s="3">
        <f t="shared" si="19"/>
        <v>2364.982</v>
      </c>
      <c r="G126" s="3">
        <f t="shared" si="19"/>
        <v>2419.6459999999997</v>
      </c>
      <c r="H126" s="3">
        <f t="shared" si="19"/>
        <v>2571.842</v>
      </c>
      <c r="I126" s="3">
        <f t="shared" si="19"/>
        <v>0</v>
      </c>
      <c r="J126" s="3">
        <f t="shared" si="19"/>
        <v>0</v>
      </c>
      <c r="K126" s="3">
        <f t="shared" si="19"/>
        <v>0</v>
      </c>
      <c r="L126" s="3">
        <f t="shared" si="19"/>
        <v>0</v>
      </c>
      <c r="M126" s="3">
        <f t="shared" si="19"/>
        <v>0</v>
      </c>
      <c r="N126" s="3">
        <f t="shared" si="19"/>
        <v>0</v>
      </c>
      <c r="O126" s="3">
        <f t="shared" si="19"/>
        <v>0</v>
      </c>
      <c r="P126" s="12"/>
      <c r="Q126" s="12"/>
    </row>
    <row r="127" spans="1:17" ht="12">
      <c r="A127" s="4"/>
      <c r="B127" s="7" t="s">
        <v>34</v>
      </c>
      <c r="C127" s="30">
        <f>SUM(D127:O127)</f>
        <v>58.644000000000005</v>
      </c>
      <c r="D127" s="30">
        <v>0</v>
      </c>
      <c r="E127" s="30">
        <v>39.24400000000001</v>
      </c>
      <c r="F127" s="30">
        <v>19.4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12"/>
      <c r="Q127" s="30"/>
    </row>
    <row r="128" spans="1:17" ht="12">
      <c r="A128" s="4"/>
      <c r="B128" s="7" t="s">
        <v>47</v>
      </c>
      <c r="C128" s="30">
        <f>SUM(D128:O128)</f>
        <v>15.254</v>
      </c>
      <c r="D128" s="30">
        <v>0</v>
      </c>
      <c r="E128" s="30">
        <v>0</v>
      </c>
      <c r="F128" s="30">
        <v>0</v>
      </c>
      <c r="G128" s="30">
        <v>13.834</v>
      </c>
      <c r="H128" s="30">
        <v>1.42</v>
      </c>
      <c r="I128" s="30"/>
      <c r="J128" s="30"/>
      <c r="K128" s="30"/>
      <c r="L128" s="30"/>
      <c r="M128" s="30"/>
      <c r="N128" s="30"/>
      <c r="O128" s="30"/>
      <c r="P128" s="12"/>
      <c r="Q128" s="30"/>
    </row>
    <row r="129" spans="1:17" ht="12">
      <c r="A129" s="4"/>
      <c r="B129" s="7" t="s">
        <v>49</v>
      </c>
      <c r="C129" s="30">
        <f>SUM(D129:O129)</f>
        <v>36.501</v>
      </c>
      <c r="D129" s="30">
        <v>0</v>
      </c>
      <c r="E129" s="30">
        <v>0</v>
      </c>
      <c r="F129" s="30">
        <v>36.501</v>
      </c>
      <c r="G129" s="30">
        <v>0</v>
      </c>
      <c r="H129" s="30">
        <v>0</v>
      </c>
      <c r="I129" s="30"/>
      <c r="J129" s="30"/>
      <c r="K129" s="30"/>
      <c r="L129" s="30"/>
      <c r="M129" s="30"/>
      <c r="N129" s="30"/>
      <c r="O129" s="30"/>
      <c r="P129" s="12"/>
      <c r="Q129" s="30"/>
    </row>
    <row r="130" spans="1:17" ht="12">
      <c r="A130" s="4"/>
      <c r="B130" s="7" t="s">
        <v>13</v>
      </c>
      <c r="C130" s="30">
        <f>SUM(D130:O130)</f>
        <v>7859.405500000001</v>
      </c>
      <c r="D130" s="30">
        <v>454.2</v>
      </c>
      <c r="E130" s="30">
        <v>119.8905</v>
      </c>
      <c r="F130" s="30">
        <v>2309.081</v>
      </c>
      <c r="G130" s="30">
        <v>2405.812</v>
      </c>
      <c r="H130" s="30">
        <v>2570.422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12"/>
      <c r="Q130" s="12"/>
    </row>
    <row r="131" spans="1:17" ht="12">
      <c r="A131" s="4"/>
      <c r="B131" s="7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12"/>
      <c r="Q131" s="12"/>
    </row>
    <row r="132" spans="1:17" ht="12">
      <c r="A132" s="4"/>
      <c r="B132" s="16" t="s">
        <v>51</v>
      </c>
      <c r="C132" s="3">
        <f>SUM(D132:O132)</f>
        <v>120.827</v>
      </c>
      <c r="D132" s="3">
        <f>SUM(D133:D134)</f>
        <v>25.3125</v>
      </c>
      <c r="E132" s="3">
        <f aca="true" t="shared" si="20" ref="E132:O132">SUM(E133:E134)</f>
        <v>25.4045</v>
      </c>
      <c r="F132" s="3">
        <f t="shared" si="20"/>
        <v>44.7975</v>
      </c>
      <c r="G132" s="3">
        <f t="shared" si="20"/>
        <v>0</v>
      </c>
      <c r="H132" s="3">
        <f t="shared" si="20"/>
        <v>25.3125</v>
      </c>
      <c r="I132" s="3">
        <f t="shared" si="20"/>
        <v>0</v>
      </c>
      <c r="J132" s="3">
        <f t="shared" si="20"/>
        <v>0</v>
      </c>
      <c r="K132" s="3">
        <f t="shared" si="20"/>
        <v>0</v>
      </c>
      <c r="L132" s="3">
        <f t="shared" si="20"/>
        <v>0</v>
      </c>
      <c r="M132" s="3">
        <f t="shared" si="20"/>
        <v>0</v>
      </c>
      <c r="N132" s="3">
        <f t="shared" si="20"/>
        <v>0</v>
      </c>
      <c r="O132" s="3">
        <f t="shared" si="20"/>
        <v>0</v>
      </c>
      <c r="P132" s="12"/>
      <c r="Q132" s="12"/>
    </row>
    <row r="133" spans="1:17" ht="12">
      <c r="A133" s="4"/>
      <c r="B133" s="7" t="s">
        <v>38</v>
      </c>
      <c r="C133" s="30">
        <f>SUM(D133:O133)</f>
        <v>101.25</v>
      </c>
      <c r="D133" s="30">
        <v>25.3125</v>
      </c>
      <c r="E133" s="30">
        <v>25.3125</v>
      </c>
      <c r="F133" s="30">
        <v>25.3125</v>
      </c>
      <c r="G133" s="30">
        <v>0</v>
      </c>
      <c r="H133" s="30">
        <v>25.3125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12"/>
      <c r="Q133" s="12"/>
    </row>
    <row r="134" spans="1:17" ht="12">
      <c r="A134" s="4"/>
      <c r="B134" s="7" t="s">
        <v>13</v>
      </c>
      <c r="C134" s="30">
        <f>SUM(D134:O134)</f>
        <v>19.576999999999998</v>
      </c>
      <c r="D134" s="30">
        <v>0</v>
      </c>
      <c r="E134" s="30">
        <v>0.092</v>
      </c>
      <c r="F134" s="30">
        <v>19.485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12"/>
      <c r="Q134" s="12"/>
    </row>
    <row r="135" spans="1:17" ht="12">
      <c r="A135" s="4"/>
      <c r="B135" s="7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12"/>
      <c r="Q135" s="12"/>
    </row>
    <row r="136" spans="1:17" ht="12">
      <c r="A136" s="4"/>
      <c r="B136" s="16" t="s">
        <v>42</v>
      </c>
      <c r="C136" s="3">
        <f>SUM(D136:O136)</f>
        <v>200389.18146</v>
      </c>
      <c r="D136" s="3">
        <f aca="true" t="shared" si="21" ref="D136:O136">SUM(D137:D151)</f>
        <v>9511.018199999999</v>
      </c>
      <c r="E136" s="3">
        <f t="shared" si="21"/>
        <v>45805.095830000006</v>
      </c>
      <c r="F136" s="3">
        <f t="shared" si="21"/>
        <v>59533.96103999999</v>
      </c>
      <c r="G136" s="3">
        <f t="shared" si="21"/>
        <v>33768.562099999996</v>
      </c>
      <c r="H136" s="3">
        <f t="shared" si="21"/>
        <v>51770.54429</v>
      </c>
      <c r="I136" s="3">
        <f t="shared" si="21"/>
        <v>0</v>
      </c>
      <c r="J136" s="3">
        <f t="shared" si="21"/>
        <v>0</v>
      </c>
      <c r="K136" s="3">
        <f t="shared" si="21"/>
        <v>0</v>
      </c>
      <c r="L136" s="3">
        <f t="shared" si="21"/>
        <v>0</v>
      </c>
      <c r="M136" s="3">
        <f t="shared" si="21"/>
        <v>0</v>
      </c>
      <c r="N136" s="3">
        <f t="shared" si="21"/>
        <v>0</v>
      </c>
      <c r="O136" s="3">
        <f t="shared" si="21"/>
        <v>0</v>
      </c>
      <c r="P136" s="12"/>
      <c r="Q136" s="12"/>
    </row>
    <row r="137" spans="1:17" ht="12">
      <c r="A137" s="4"/>
      <c r="B137" s="7" t="s">
        <v>36</v>
      </c>
      <c r="C137" s="30">
        <f aca="true" t="shared" si="22" ref="C137:C151">SUM(D137:O137)</f>
        <v>54108.393000000004</v>
      </c>
      <c r="D137" s="30">
        <v>4878.1745</v>
      </c>
      <c r="E137" s="30">
        <v>9446.6755</v>
      </c>
      <c r="F137" s="30">
        <v>16328.976200000001</v>
      </c>
      <c r="G137" s="30">
        <v>11506.201100000002</v>
      </c>
      <c r="H137" s="30">
        <v>11948.3657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12"/>
      <c r="Q137" s="12"/>
    </row>
    <row r="138" spans="1:17" ht="12">
      <c r="A138" s="4"/>
      <c r="B138" s="7" t="s">
        <v>35</v>
      </c>
      <c r="C138" s="30">
        <f t="shared" si="22"/>
        <v>68.47632</v>
      </c>
      <c r="D138" s="30">
        <v>0</v>
      </c>
      <c r="E138" s="30">
        <v>0</v>
      </c>
      <c r="F138" s="30">
        <v>68.47632</v>
      </c>
      <c r="G138" s="30">
        <v>0</v>
      </c>
      <c r="H138" s="30">
        <v>0</v>
      </c>
      <c r="I138" s="30"/>
      <c r="J138" s="30"/>
      <c r="K138" s="30"/>
      <c r="L138" s="30"/>
      <c r="M138" s="30"/>
      <c r="N138" s="30"/>
      <c r="O138" s="30"/>
      <c r="P138" s="12"/>
      <c r="Q138" s="12"/>
    </row>
    <row r="139" spans="1:17" ht="12">
      <c r="A139" s="4"/>
      <c r="B139" s="7" t="s">
        <v>48</v>
      </c>
      <c r="C139" s="30">
        <f t="shared" si="22"/>
        <v>9.423029999999999</v>
      </c>
      <c r="D139" s="30">
        <v>2.05296</v>
      </c>
      <c r="E139" s="30">
        <v>2.05296</v>
      </c>
      <c r="F139" s="30">
        <v>2.05296</v>
      </c>
      <c r="G139" s="30">
        <v>1.61304</v>
      </c>
      <c r="H139" s="30">
        <v>1.6511099999999999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12"/>
      <c r="Q139" s="12"/>
    </row>
    <row r="140" spans="1:17" ht="12">
      <c r="A140" s="4"/>
      <c r="B140" s="7" t="s">
        <v>37</v>
      </c>
      <c r="C140" s="30">
        <f t="shared" si="22"/>
        <v>18.187540000000002</v>
      </c>
      <c r="D140" s="30">
        <v>0</v>
      </c>
      <c r="E140" s="30">
        <v>18.187540000000002</v>
      </c>
      <c r="F140" s="30">
        <v>0</v>
      </c>
      <c r="G140" s="30">
        <v>0</v>
      </c>
      <c r="H140" s="30">
        <v>0</v>
      </c>
      <c r="I140" s="30"/>
      <c r="J140" s="30"/>
      <c r="K140" s="30"/>
      <c r="L140" s="30"/>
      <c r="M140" s="30"/>
      <c r="N140" s="30"/>
      <c r="O140" s="30"/>
      <c r="P140" s="12"/>
      <c r="Q140" s="12"/>
    </row>
    <row r="141" spans="1:17" ht="12">
      <c r="A141" s="4"/>
      <c r="B141" s="7" t="s">
        <v>1</v>
      </c>
      <c r="C141" s="30">
        <f t="shared" si="22"/>
        <v>3664.9647899999995</v>
      </c>
      <c r="D141" s="30">
        <v>596.85878</v>
      </c>
      <c r="E141" s="30">
        <v>950.8969199999998</v>
      </c>
      <c r="F141" s="30">
        <v>842.3798799999998</v>
      </c>
      <c r="G141" s="30">
        <v>846.9792799999999</v>
      </c>
      <c r="H141" s="30">
        <v>427.84993000000003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12"/>
      <c r="Q141" s="12"/>
    </row>
    <row r="142" spans="1:17" ht="12">
      <c r="A142" s="4"/>
      <c r="B142" s="7" t="s">
        <v>32</v>
      </c>
      <c r="C142" s="30">
        <f t="shared" si="22"/>
        <v>22.705</v>
      </c>
      <c r="D142" s="30">
        <v>0</v>
      </c>
      <c r="E142" s="30">
        <v>0</v>
      </c>
      <c r="F142" s="30">
        <v>0</v>
      </c>
      <c r="G142" s="30">
        <v>22.705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12"/>
      <c r="Q142" s="12"/>
    </row>
    <row r="143" spans="1:17" ht="12">
      <c r="A143" s="4"/>
      <c r="B143" s="7" t="s">
        <v>34</v>
      </c>
      <c r="C143" s="30">
        <f t="shared" si="22"/>
        <v>6908.127310000002</v>
      </c>
      <c r="D143" s="30">
        <v>1699.80782</v>
      </c>
      <c r="E143" s="30">
        <v>1293.7590100000004</v>
      </c>
      <c r="F143" s="30">
        <v>948.1196300000005</v>
      </c>
      <c r="G143" s="30">
        <v>1777.9375200000002</v>
      </c>
      <c r="H143" s="30">
        <v>1188.50333</v>
      </c>
      <c r="I143" s="30"/>
      <c r="J143" s="30"/>
      <c r="K143" s="30"/>
      <c r="L143" s="30"/>
      <c r="M143" s="30"/>
      <c r="N143" s="30"/>
      <c r="O143" s="30"/>
      <c r="P143" s="12"/>
      <c r="Q143" s="12"/>
    </row>
    <row r="144" spans="1:17" ht="12">
      <c r="A144" s="4"/>
      <c r="B144" s="7" t="s">
        <v>56</v>
      </c>
      <c r="C144" s="30">
        <f t="shared" si="22"/>
        <v>33.53361</v>
      </c>
      <c r="D144" s="30">
        <v>1.12554</v>
      </c>
      <c r="E144" s="30">
        <v>25.73119</v>
      </c>
      <c r="F144" s="30">
        <v>1.9124300000000003</v>
      </c>
      <c r="G144" s="30">
        <v>2.2210699999999997</v>
      </c>
      <c r="H144" s="30">
        <v>2.54338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12"/>
      <c r="Q144" s="12"/>
    </row>
    <row r="145" spans="1:17" ht="12">
      <c r="A145" s="4"/>
      <c r="B145" s="7" t="s">
        <v>5</v>
      </c>
      <c r="C145" s="30">
        <f t="shared" si="22"/>
        <v>2.5899</v>
      </c>
      <c r="D145" s="30">
        <v>0</v>
      </c>
      <c r="E145" s="30">
        <v>0</v>
      </c>
      <c r="F145" s="30">
        <v>2.17259</v>
      </c>
      <c r="G145" s="30">
        <v>0</v>
      </c>
      <c r="H145" s="30">
        <v>0.41731</v>
      </c>
      <c r="I145" s="30"/>
      <c r="J145" s="30"/>
      <c r="K145" s="30"/>
      <c r="L145" s="30"/>
      <c r="M145" s="30"/>
      <c r="N145" s="30"/>
      <c r="O145" s="30"/>
      <c r="P145" s="12"/>
      <c r="Q145" s="12"/>
    </row>
    <row r="146" spans="1:17" ht="12">
      <c r="A146" s="4"/>
      <c r="B146" s="7" t="s">
        <v>38</v>
      </c>
      <c r="C146" s="30">
        <f t="shared" si="22"/>
        <v>2226.78287</v>
      </c>
      <c r="D146" s="30">
        <v>406.24863999999997</v>
      </c>
      <c r="E146" s="30">
        <v>315.95363999999995</v>
      </c>
      <c r="F146" s="30">
        <v>386.23243999999994</v>
      </c>
      <c r="G146" s="30">
        <v>772.065</v>
      </c>
      <c r="H146" s="30">
        <v>346.28315000000003</v>
      </c>
      <c r="I146" s="30"/>
      <c r="J146" s="30"/>
      <c r="K146" s="30"/>
      <c r="L146" s="30"/>
      <c r="M146" s="30"/>
      <c r="N146" s="30"/>
      <c r="O146" s="30"/>
      <c r="P146" s="12"/>
      <c r="Q146" s="12"/>
    </row>
    <row r="147" spans="1:17" ht="12">
      <c r="A147" s="4"/>
      <c r="B147" s="7" t="s">
        <v>47</v>
      </c>
      <c r="C147" s="30">
        <f t="shared" si="22"/>
        <v>133.48751000000001</v>
      </c>
      <c r="D147" s="30">
        <v>20.53925</v>
      </c>
      <c r="E147" s="30">
        <v>21.055970000000002</v>
      </c>
      <c r="F147" s="30">
        <v>42.24463000000001</v>
      </c>
      <c r="G147" s="30">
        <v>0</v>
      </c>
      <c r="H147" s="30">
        <v>49.64766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12"/>
      <c r="Q147" s="12"/>
    </row>
    <row r="148" spans="1:17" ht="12" customHeight="1">
      <c r="A148" s="4"/>
      <c r="B148" s="7" t="s">
        <v>49</v>
      </c>
      <c r="C148" s="30">
        <f t="shared" si="22"/>
        <v>1977.4217600000002</v>
      </c>
      <c r="D148" s="30">
        <v>189.38631</v>
      </c>
      <c r="E148" s="30">
        <v>463.30595</v>
      </c>
      <c r="F148" s="30">
        <v>331.74881999999997</v>
      </c>
      <c r="G148" s="30">
        <v>549.6253600000001</v>
      </c>
      <c r="H148" s="30">
        <v>443.35532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12"/>
      <c r="Q148" s="12"/>
    </row>
    <row r="149" spans="1:17" ht="12">
      <c r="A149" s="4"/>
      <c r="B149" s="7" t="s">
        <v>54</v>
      </c>
      <c r="C149" s="30">
        <f t="shared" si="22"/>
        <v>49191.45888</v>
      </c>
      <c r="D149" s="30">
        <v>0</v>
      </c>
      <c r="E149" s="30">
        <v>16816.55808</v>
      </c>
      <c r="F149" s="30">
        <v>17164.117</v>
      </c>
      <c r="G149" s="30">
        <v>7344.7098</v>
      </c>
      <c r="H149" s="30">
        <v>7866.074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12"/>
      <c r="Q149" s="12"/>
    </row>
    <row r="150" spans="1:17" ht="12">
      <c r="A150" s="4"/>
      <c r="B150" s="7" t="s">
        <v>3</v>
      </c>
      <c r="C150" s="30">
        <f t="shared" si="22"/>
        <v>155.44096000000002</v>
      </c>
      <c r="D150" s="30">
        <v>1.892</v>
      </c>
      <c r="E150" s="30">
        <v>62.35452</v>
      </c>
      <c r="F150" s="30">
        <v>16.48441</v>
      </c>
      <c r="G150" s="30">
        <v>74.25103</v>
      </c>
      <c r="H150" s="30">
        <v>0.459</v>
      </c>
      <c r="I150" s="30"/>
      <c r="J150" s="30"/>
      <c r="K150" s="30"/>
      <c r="L150" s="30"/>
      <c r="M150" s="30"/>
      <c r="N150" s="30"/>
      <c r="O150" s="30"/>
      <c r="P150" s="12"/>
      <c r="Q150" s="12"/>
    </row>
    <row r="151" spans="1:17" ht="12">
      <c r="A151" s="4"/>
      <c r="B151" s="7" t="s">
        <v>13</v>
      </c>
      <c r="C151" s="30">
        <f t="shared" si="22"/>
        <v>81868.18897999998</v>
      </c>
      <c r="D151" s="30">
        <v>1714.9323999999997</v>
      </c>
      <c r="E151" s="30">
        <v>16388.564550000003</v>
      </c>
      <c r="F151" s="30">
        <v>23399.04372999999</v>
      </c>
      <c r="G151" s="30">
        <v>10870.2539</v>
      </c>
      <c r="H151" s="30">
        <v>29495.394399999997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12"/>
      <c r="Q151" s="12"/>
    </row>
    <row r="152" spans="1:17" ht="12">
      <c r="A152" s="4"/>
      <c r="B152" s="7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12"/>
      <c r="Q152" s="12"/>
    </row>
    <row r="153" spans="1:17" ht="12">
      <c r="A153" s="4"/>
      <c r="B153" s="16" t="s">
        <v>10</v>
      </c>
      <c r="C153" s="3">
        <f>SUM(D153:O153)</f>
        <v>101169.0543562691</v>
      </c>
      <c r="D153" s="3">
        <f aca="true" t="shared" si="23" ref="D153:O153">SUM(D154:D168)</f>
        <v>9739.670104678717</v>
      </c>
      <c r="E153" s="3">
        <f t="shared" si="23"/>
        <v>20706.12970511892</v>
      </c>
      <c r="F153" s="3">
        <f t="shared" si="23"/>
        <v>34285.72590508477</v>
      </c>
      <c r="G153" s="3">
        <f t="shared" si="23"/>
        <v>23386.353675444516</v>
      </c>
      <c r="H153" s="3">
        <f t="shared" si="23"/>
        <v>13051.174965942175</v>
      </c>
      <c r="I153" s="3">
        <f t="shared" si="23"/>
        <v>0</v>
      </c>
      <c r="J153" s="3">
        <f t="shared" si="23"/>
        <v>0</v>
      </c>
      <c r="K153" s="3">
        <f t="shared" si="23"/>
        <v>0</v>
      </c>
      <c r="L153" s="3">
        <f t="shared" si="23"/>
        <v>0</v>
      </c>
      <c r="M153" s="3">
        <f t="shared" si="23"/>
        <v>0</v>
      </c>
      <c r="N153" s="3">
        <f t="shared" si="23"/>
        <v>0</v>
      </c>
      <c r="O153" s="3">
        <f t="shared" si="23"/>
        <v>0</v>
      </c>
      <c r="P153" s="12"/>
      <c r="Q153" s="12"/>
    </row>
    <row r="154" spans="1:17" ht="12">
      <c r="A154" s="4"/>
      <c r="B154" s="7" t="s">
        <v>36</v>
      </c>
      <c r="C154" s="30">
        <f aca="true" t="shared" si="24" ref="C154:C168">SUM(D154:O154)</f>
        <v>8307.71</v>
      </c>
      <c r="D154" s="30">
        <v>0</v>
      </c>
      <c r="E154" s="30">
        <v>8307.71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12"/>
      <c r="Q154" s="12"/>
    </row>
    <row r="155" spans="1:17" ht="12">
      <c r="A155" s="4"/>
      <c r="B155" s="7" t="s">
        <v>33</v>
      </c>
      <c r="C155" s="30">
        <f t="shared" si="24"/>
        <v>307.356</v>
      </c>
      <c r="D155" s="30">
        <v>0</v>
      </c>
      <c r="E155" s="30">
        <v>0</v>
      </c>
      <c r="F155" s="30">
        <v>87.816</v>
      </c>
      <c r="G155" s="30">
        <v>109.77</v>
      </c>
      <c r="H155" s="30">
        <v>109.77</v>
      </c>
      <c r="I155" s="30"/>
      <c r="J155" s="30"/>
      <c r="K155" s="30"/>
      <c r="L155" s="30"/>
      <c r="M155" s="30"/>
      <c r="N155" s="30"/>
      <c r="O155" s="30"/>
      <c r="P155" s="12"/>
      <c r="Q155" s="12"/>
    </row>
    <row r="156" spans="1:17" ht="12">
      <c r="A156" s="4"/>
      <c r="B156" s="7" t="s">
        <v>35</v>
      </c>
      <c r="C156" s="30">
        <f t="shared" si="24"/>
        <v>31438.403899999998</v>
      </c>
      <c r="D156" s="30">
        <v>3037.810710000001</v>
      </c>
      <c r="E156" s="30">
        <v>6977.203829999999</v>
      </c>
      <c r="F156" s="30">
        <v>7117.993110000001</v>
      </c>
      <c r="G156" s="30">
        <v>7139.968640000001</v>
      </c>
      <c r="H156" s="30">
        <v>7165.427610000001</v>
      </c>
      <c r="I156" s="30"/>
      <c r="J156" s="30"/>
      <c r="K156" s="30"/>
      <c r="L156" s="30"/>
      <c r="M156" s="30"/>
      <c r="N156" s="30"/>
      <c r="O156" s="30"/>
      <c r="P156" s="12"/>
      <c r="Q156" s="12"/>
    </row>
    <row r="157" spans="1:17" ht="12">
      <c r="A157" s="4"/>
      <c r="B157" s="7" t="s">
        <v>37</v>
      </c>
      <c r="C157" s="30">
        <f t="shared" si="24"/>
        <v>301.68</v>
      </c>
      <c r="D157" s="30">
        <v>150.84</v>
      </c>
      <c r="E157" s="30">
        <v>150.84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12"/>
      <c r="Q157" s="12"/>
    </row>
    <row r="158" spans="1:17" ht="12">
      <c r="A158" s="4"/>
      <c r="B158" s="7" t="s">
        <v>1</v>
      </c>
      <c r="C158" s="30">
        <f t="shared" si="24"/>
        <v>31.570359999999997</v>
      </c>
      <c r="D158" s="30">
        <v>0</v>
      </c>
      <c r="E158" s="30">
        <v>12.963809999999999</v>
      </c>
      <c r="F158" s="30">
        <v>0</v>
      </c>
      <c r="G158" s="30">
        <v>0</v>
      </c>
      <c r="H158" s="30">
        <v>18.60655</v>
      </c>
      <c r="I158" s="30"/>
      <c r="J158" s="30"/>
      <c r="K158" s="30"/>
      <c r="L158" s="30"/>
      <c r="M158" s="30"/>
      <c r="N158" s="30"/>
      <c r="O158" s="30"/>
      <c r="P158" s="12"/>
      <c r="Q158" s="12"/>
    </row>
    <row r="159" spans="1:17" ht="12">
      <c r="A159" s="4"/>
      <c r="B159" s="7" t="s">
        <v>32</v>
      </c>
      <c r="C159" s="30">
        <f t="shared" si="24"/>
        <v>193.17863</v>
      </c>
      <c r="D159" s="30">
        <v>40.64238</v>
      </c>
      <c r="E159" s="30">
        <v>41.458760000000005</v>
      </c>
      <c r="F159" s="30">
        <v>19.913</v>
      </c>
      <c r="G159" s="30">
        <v>50.52211</v>
      </c>
      <c r="H159" s="30">
        <v>40.64238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12"/>
      <c r="Q159" s="12"/>
    </row>
    <row r="160" spans="1:17" ht="12">
      <c r="A160" s="4"/>
      <c r="B160" s="7" t="s">
        <v>41</v>
      </c>
      <c r="C160" s="30">
        <f t="shared" si="24"/>
        <v>1.70552</v>
      </c>
      <c r="D160" s="30">
        <v>0</v>
      </c>
      <c r="E160" s="30">
        <v>1.70052</v>
      </c>
      <c r="F160" s="30">
        <v>0</v>
      </c>
      <c r="G160" s="30">
        <v>0</v>
      </c>
      <c r="H160" s="30">
        <v>0.005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12"/>
      <c r="Q160" s="12"/>
    </row>
    <row r="161" spans="1:17" ht="12">
      <c r="A161" s="4"/>
      <c r="B161" s="7" t="s">
        <v>34</v>
      </c>
      <c r="C161" s="30">
        <f t="shared" si="24"/>
        <v>663.84978</v>
      </c>
      <c r="D161" s="30">
        <v>191.06999999999996</v>
      </c>
      <c r="E161" s="30">
        <v>70.50674000000001</v>
      </c>
      <c r="F161" s="30">
        <v>115.275</v>
      </c>
      <c r="G161" s="30">
        <v>212.12085000000002</v>
      </c>
      <c r="H161" s="30">
        <v>74.87719</v>
      </c>
      <c r="I161" s="30"/>
      <c r="J161" s="30"/>
      <c r="K161" s="30"/>
      <c r="L161" s="30"/>
      <c r="M161" s="30"/>
      <c r="N161" s="30"/>
      <c r="O161" s="30"/>
      <c r="P161" s="12"/>
      <c r="Q161" s="12"/>
    </row>
    <row r="162" spans="1:17" ht="12">
      <c r="A162" s="4"/>
      <c r="B162" s="7" t="s">
        <v>56</v>
      </c>
      <c r="C162" s="30">
        <f t="shared" si="24"/>
        <v>75.46137999999999</v>
      </c>
      <c r="D162" s="30">
        <v>5.247649999999999</v>
      </c>
      <c r="E162" s="30">
        <v>7.987700000000001</v>
      </c>
      <c r="F162" s="30">
        <v>14.789840000000002</v>
      </c>
      <c r="G162" s="30">
        <v>15.224199999999998</v>
      </c>
      <c r="H162" s="30">
        <v>32.21198999999999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12"/>
      <c r="Q162" s="12"/>
    </row>
    <row r="163" spans="1:17" ht="12">
      <c r="A163" s="4"/>
      <c r="B163" s="7" t="s">
        <v>5</v>
      </c>
      <c r="C163" s="30">
        <f t="shared" si="24"/>
        <v>70.90690000000001</v>
      </c>
      <c r="D163" s="30">
        <v>11.00708</v>
      </c>
      <c r="E163" s="30">
        <v>15.0957</v>
      </c>
      <c r="F163" s="30">
        <v>16.87059</v>
      </c>
      <c r="G163" s="30">
        <v>27.933529999999998</v>
      </c>
      <c r="H163" s="30">
        <v>0</v>
      </c>
      <c r="I163" s="30"/>
      <c r="J163" s="30"/>
      <c r="K163" s="30"/>
      <c r="L163" s="30"/>
      <c r="M163" s="30"/>
      <c r="N163" s="30"/>
      <c r="O163" s="30"/>
      <c r="P163" s="12"/>
      <c r="Q163" s="12"/>
    </row>
    <row r="164" spans="1:17" ht="12">
      <c r="A164" s="4"/>
      <c r="B164" s="7" t="s">
        <v>38</v>
      </c>
      <c r="C164" s="30">
        <f t="shared" si="24"/>
        <v>23971.65728</v>
      </c>
      <c r="D164" s="30">
        <v>4929.84573</v>
      </c>
      <c r="E164" s="30">
        <v>4438.66791</v>
      </c>
      <c r="F164" s="30">
        <v>5354.618820000001</v>
      </c>
      <c r="G164" s="30">
        <v>4716.01482</v>
      </c>
      <c r="H164" s="30">
        <v>4532.51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12"/>
      <c r="Q164" s="12"/>
    </row>
    <row r="165" spans="1:17" ht="12">
      <c r="A165" s="4"/>
      <c r="B165" s="7" t="s">
        <v>4</v>
      </c>
      <c r="C165" s="30">
        <f t="shared" si="24"/>
        <v>0.47402325010030916</v>
      </c>
      <c r="D165" s="30">
        <v>0.1627812756487418</v>
      </c>
      <c r="E165" s="30">
        <v>0.14056637485342469</v>
      </c>
      <c r="F165" s="30">
        <v>0.053838330114118906</v>
      </c>
      <c r="G165" s="30">
        <v>0.06662374380651125</v>
      </c>
      <c r="H165" s="30">
        <v>0.05021352567751249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12"/>
      <c r="Q165" s="12"/>
    </row>
    <row r="166" spans="1:17" ht="12">
      <c r="A166" s="4"/>
      <c r="B166" s="7" t="s">
        <v>49</v>
      </c>
      <c r="C166" s="30">
        <f t="shared" si="24"/>
        <v>0.271</v>
      </c>
      <c r="D166" s="30">
        <v>0</v>
      </c>
      <c r="E166" s="30">
        <v>0.105</v>
      </c>
      <c r="F166" s="30">
        <v>0</v>
      </c>
      <c r="G166" s="30">
        <v>0</v>
      </c>
      <c r="H166" s="30">
        <v>0.166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12"/>
      <c r="Q166" s="12"/>
    </row>
    <row r="167" spans="1:17" ht="12">
      <c r="A167" s="4"/>
      <c r="B167" s="7" t="s">
        <v>3</v>
      </c>
      <c r="C167" s="30">
        <f t="shared" si="24"/>
        <v>0.1101</v>
      </c>
      <c r="D167" s="30">
        <v>0</v>
      </c>
      <c r="E167" s="30">
        <v>0</v>
      </c>
      <c r="F167" s="30">
        <v>0</v>
      </c>
      <c r="G167" s="30">
        <v>0</v>
      </c>
      <c r="H167" s="30">
        <v>0.1101</v>
      </c>
      <c r="I167" s="30"/>
      <c r="J167" s="30"/>
      <c r="K167" s="30"/>
      <c r="L167" s="30"/>
      <c r="M167" s="30"/>
      <c r="N167" s="30"/>
      <c r="O167" s="30"/>
      <c r="P167" s="12"/>
      <c r="Q167" s="12"/>
    </row>
    <row r="168" spans="1:17" ht="12">
      <c r="A168" s="4"/>
      <c r="B168" s="7" t="s">
        <v>13</v>
      </c>
      <c r="C168" s="30">
        <f t="shared" si="24"/>
        <v>35804.719483019</v>
      </c>
      <c r="D168" s="30">
        <v>1373.0437734030675</v>
      </c>
      <c r="E168" s="30">
        <v>681.749168744071</v>
      </c>
      <c r="F168" s="30">
        <v>21558.395706754658</v>
      </c>
      <c r="G168" s="30">
        <v>11114.732901700707</v>
      </c>
      <c r="H168" s="30">
        <v>1076.7979324164949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12"/>
      <c r="Q168" s="12"/>
    </row>
    <row r="169" spans="1:17" ht="12">
      <c r="A169" s="4"/>
      <c r="B169" s="7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12"/>
      <c r="Q169" s="12"/>
    </row>
    <row r="170" spans="1:17" ht="12">
      <c r="A170" s="4"/>
      <c r="B170" s="16" t="s">
        <v>11</v>
      </c>
      <c r="C170" s="3">
        <f>SUM(D170:O170)</f>
        <v>145433.86101000002</v>
      </c>
      <c r="D170" s="3">
        <f aca="true" t="shared" si="25" ref="D170:O170">SUM(D171:D182)</f>
        <v>5870.86742</v>
      </c>
      <c r="E170" s="3">
        <f t="shared" si="25"/>
        <v>58445.705590000005</v>
      </c>
      <c r="F170" s="3">
        <f t="shared" si="25"/>
        <v>40939.74047</v>
      </c>
      <c r="G170" s="3">
        <f t="shared" si="25"/>
        <v>30681.575630000003</v>
      </c>
      <c r="H170" s="3">
        <f t="shared" si="25"/>
        <v>9495.971900000002</v>
      </c>
      <c r="I170" s="3">
        <f t="shared" si="25"/>
        <v>0</v>
      </c>
      <c r="J170" s="3">
        <f t="shared" si="25"/>
        <v>0</v>
      </c>
      <c r="K170" s="3">
        <f t="shared" si="25"/>
        <v>0</v>
      </c>
      <c r="L170" s="3">
        <f t="shared" si="25"/>
        <v>0</v>
      </c>
      <c r="M170" s="3">
        <f t="shared" si="25"/>
        <v>0</v>
      </c>
      <c r="N170" s="3">
        <f t="shared" si="25"/>
        <v>0</v>
      </c>
      <c r="O170" s="3">
        <f t="shared" si="25"/>
        <v>0</v>
      </c>
      <c r="P170" s="12"/>
      <c r="Q170" s="12"/>
    </row>
    <row r="171" spans="1:18" ht="12">
      <c r="A171" s="4"/>
      <c r="B171" s="7" t="s">
        <v>36</v>
      </c>
      <c r="C171" s="30">
        <f aca="true" t="shared" si="26" ref="C171:C182">SUM(D171:O171)</f>
        <v>108163.79106</v>
      </c>
      <c r="D171" s="30">
        <v>502.101</v>
      </c>
      <c r="E171" s="30">
        <v>49557</v>
      </c>
      <c r="F171" s="30">
        <v>32805.04</v>
      </c>
      <c r="G171" s="30">
        <v>23677.31</v>
      </c>
      <c r="H171" s="30">
        <v>1622.34006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12"/>
      <c r="Q171" s="12"/>
      <c r="R171" s="28"/>
    </row>
    <row r="172" spans="1:18" ht="12">
      <c r="A172" s="4"/>
      <c r="B172" s="7" t="s">
        <v>35</v>
      </c>
      <c r="C172" s="30">
        <f t="shared" si="26"/>
        <v>5142.718870000001</v>
      </c>
      <c r="D172" s="30">
        <v>340.43861999999996</v>
      </c>
      <c r="E172" s="30">
        <v>844.5108200000001</v>
      </c>
      <c r="F172" s="30">
        <v>1182.28912</v>
      </c>
      <c r="G172" s="30">
        <v>1512.9665400000001</v>
      </c>
      <c r="H172" s="30">
        <v>1262.51377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12"/>
      <c r="Q172" s="12"/>
      <c r="R172" s="28"/>
    </row>
    <row r="173" spans="1:18" ht="12">
      <c r="A173" s="4"/>
      <c r="B173" s="7" t="s">
        <v>37</v>
      </c>
      <c r="C173" s="30">
        <f t="shared" si="26"/>
        <v>72.1589</v>
      </c>
      <c r="D173" s="30">
        <v>22.9975</v>
      </c>
      <c r="E173" s="30">
        <v>11.764</v>
      </c>
      <c r="F173" s="30">
        <v>0</v>
      </c>
      <c r="G173" s="30">
        <v>0</v>
      </c>
      <c r="H173" s="30">
        <v>37.397400000000005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12"/>
      <c r="Q173" s="12"/>
      <c r="R173" s="28"/>
    </row>
    <row r="174" spans="1:18" ht="12">
      <c r="A174" s="4"/>
      <c r="B174" s="7" t="s">
        <v>1</v>
      </c>
      <c r="C174" s="30">
        <f t="shared" si="26"/>
        <v>898.8590899999999</v>
      </c>
      <c r="D174" s="30">
        <v>164.70711</v>
      </c>
      <c r="E174" s="30">
        <v>239.59362</v>
      </c>
      <c r="F174" s="30">
        <v>148.83375</v>
      </c>
      <c r="G174" s="30">
        <v>156.43528</v>
      </c>
      <c r="H174" s="30">
        <v>189.28933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12"/>
      <c r="Q174" s="12"/>
      <c r="R174" s="28"/>
    </row>
    <row r="175" spans="1:18" ht="12">
      <c r="A175" s="4"/>
      <c r="B175" s="7" t="s">
        <v>41</v>
      </c>
      <c r="C175" s="30">
        <f t="shared" si="26"/>
        <v>0.007</v>
      </c>
      <c r="D175" s="30">
        <v>0</v>
      </c>
      <c r="E175" s="30">
        <v>0</v>
      </c>
      <c r="F175" s="30">
        <v>0</v>
      </c>
      <c r="G175" s="30">
        <v>0</v>
      </c>
      <c r="H175" s="30">
        <v>0.007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12"/>
      <c r="Q175" s="12"/>
      <c r="R175" s="28"/>
    </row>
    <row r="176" spans="1:18" ht="12">
      <c r="A176" s="4"/>
      <c r="B176" s="7" t="s">
        <v>34</v>
      </c>
      <c r="C176" s="30">
        <f t="shared" si="26"/>
        <v>104.477</v>
      </c>
      <c r="D176" s="30">
        <v>0</v>
      </c>
      <c r="E176" s="30">
        <v>4.392</v>
      </c>
      <c r="F176" s="30">
        <v>0.04</v>
      </c>
      <c r="G176" s="30">
        <v>0</v>
      </c>
      <c r="H176" s="30">
        <v>100.045</v>
      </c>
      <c r="I176" s="30"/>
      <c r="J176" s="30"/>
      <c r="K176" s="30"/>
      <c r="L176" s="30"/>
      <c r="M176" s="30"/>
      <c r="N176" s="30"/>
      <c r="O176" s="30"/>
      <c r="P176" s="12"/>
      <c r="Q176" s="12"/>
      <c r="R176" s="28"/>
    </row>
    <row r="177" spans="1:18" ht="12">
      <c r="A177" s="4"/>
      <c r="B177" s="7" t="s">
        <v>56</v>
      </c>
      <c r="C177" s="30">
        <f t="shared" si="26"/>
        <v>11.297429999999999</v>
      </c>
      <c r="D177" s="30">
        <v>1.17652</v>
      </c>
      <c r="E177" s="30">
        <v>4.94586</v>
      </c>
      <c r="F177" s="30">
        <v>1.27647</v>
      </c>
      <c r="G177" s="30">
        <v>2.45562</v>
      </c>
      <c r="H177" s="30">
        <v>1.44296</v>
      </c>
      <c r="I177" s="30"/>
      <c r="J177" s="30"/>
      <c r="K177" s="30"/>
      <c r="L177" s="30"/>
      <c r="M177" s="30"/>
      <c r="N177" s="30"/>
      <c r="O177" s="30"/>
      <c r="P177" s="12"/>
      <c r="Q177" s="12"/>
      <c r="R177" s="28"/>
    </row>
    <row r="178" spans="1:18" ht="12">
      <c r="A178" s="4"/>
      <c r="B178" s="7" t="s">
        <v>5</v>
      </c>
      <c r="C178" s="30">
        <f t="shared" si="26"/>
        <v>321.75302</v>
      </c>
      <c r="D178" s="30">
        <v>125.0789</v>
      </c>
      <c r="E178" s="30">
        <v>86.85005</v>
      </c>
      <c r="F178" s="30">
        <v>71.80184000000001</v>
      </c>
      <c r="G178" s="30">
        <v>38.02223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12"/>
      <c r="Q178" s="12"/>
      <c r="R178" s="28"/>
    </row>
    <row r="179" spans="1:18" ht="12">
      <c r="A179" s="4"/>
      <c r="B179" s="7" t="s">
        <v>47</v>
      </c>
      <c r="C179" s="30">
        <f t="shared" si="26"/>
        <v>6.09338</v>
      </c>
      <c r="D179" s="30">
        <v>1.529</v>
      </c>
      <c r="E179" s="30">
        <v>0.5398999999999999</v>
      </c>
      <c r="F179" s="30">
        <v>1.52848</v>
      </c>
      <c r="G179" s="30">
        <v>1.228</v>
      </c>
      <c r="H179" s="30">
        <v>1.268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12"/>
      <c r="Q179" s="12"/>
      <c r="R179" s="28"/>
    </row>
    <row r="180" spans="1:18" ht="12">
      <c r="A180" s="4"/>
      <c r="B180" s="7" t="s">
        <v>49</v>
      </c>
      <c r="C180" s="30">
        <f t="shared" si="26"/>
        <v>0.0005</v>
      </c>
      <c r="D180" s="30">
        <v>0</v>
      </c>
      <c r="E180" s="30">
        <v>0.0005</v>
      </c>
      <c r="F180" s="30">
        <v>0</v>
      </c>
      <c r="G180" s="30">
        <v>0</v>
      </c>
      <c r="H180" s="30">
        <v>0</v>
      </c>
      <c r="I180" s="30"/>
      <c r="J180" s="30"/>
      <c r="K180" s="30"/>
      <c r="L180" s="30"/>
      <c r="M180" s="30"/>
      <c r="N180" s="30"/>
      <c r="O180" s="30"/>
      <c r="P180" s="12"/>
      <c r="Q180" s="12"/>
      <c r="R180" s="28"/>
    </row>
    <row r="181" spans="1:18" ht="12">
      <c r="A181" s="4"/>
      <c r="B181" s="7" t="s">
        <v>3</v>
      </c>
      <c r="C181" s="30">
        <f t="shared" si="26"/>
        <v>0.18329</v>
      </c>
      <c r="D181" s="30">
        <v>0</v>
      </c>
      <c r="E181" s="30">
        <v>0.183</v>
      </c>
      <c r="F181" s="30">
        <v>0</v>
      </c>
      <c r="G181" s="30">
        <v>0.00029</v>
      </c>
      <c r="H181" s="30">
        <v>0</v>
      </c>
      <c r="I181" s="30"/>
      <c r="J181" s="30"/>
      <c r="K181" s="30"/>
      <c r="L181" s="30"/>
      <c r="M181" s="30"/>
      <c r="N181" s="30"/>
      <c r="O181" s="30"/>
      <c r="P181" s="12"/>
      <c r="Q181" s="12"/>
      <c r="R181" s="28"/>
    </row>
    <row r="182" spans="1:17" ht="12">
      <c r="A182" s="4"/>
      <c r="B182" s="7" t="s">
        <v>13</v>
      </c>
      <c r="C182" s="30">
        <f t="shared" si="26"/>
        <v>30712.52147</v>
      </c>
      <c r="D182" s="33">
        <v>4712.838769999999</v>
      </c>
      <c r="E182" s="33">
        <v>7695.925839999998</v>
      </c>
      <c r="F182" s="30">
        <v>6728.93081</v>
      </c>
      <c r="G182" s="30">
        <v>5293.1576700000005</v>
      </c>
      <c r="H182" s="30">
        <v>6281.668380000002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12"/>
      <c r="Q182" s="12"/>
    </row>
    <row r="183" spans="1:17" ht="12">
      <c r="A183" s="4"/>
      <c r="B183" s="8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12"/>
      <c r="Q183" s="12"/>
    </row>
    <row r="184" spans="1:17" ht="12">
      <c r="A184" s="4"/>
      <c r="B184" s="16" t="s">
        <v>12</v>
      </c>
      <c r="C184" s="3">
        <f>SUM(D184:O184)</f>
        <v>26498.73456</v>
      </c>
      <c r="D184" s="3">
        <f aca="true" t="shared" si="27" ref="D184:O184">SUM(D185:D191)</f>
        <v>159.89526999999998</v>
      </c>
      <c r="E184" s="3">
        <f t="shared" si="27"/>
        <v>25503.06412</v>
      </c>
      <c r="F184" s="3">
        <f t="shared" si="27"/>
        <v>222.04184999999998</v>
      </c>
      <c r="G184" s="3">
        <f t="shared" si="27"/>
        <v>398.36794</v>
      </c>
      <c r="H184" s="3">
        <f t="shared" si="27"/>
        <v>215.36538000000002</v>
      </c>
      <c r="I184" s="3">
        <f t="shared" si="27"/>
        <v>0</v>
      </c>
      <c r="J184" s="3">
        <f t="shared" si="27"/>
        <v>0</v>
      </c>
      <c r="K184" s="3">
        <f t="shared" si="27"/>
        <v>0</v>
      </c>
      <c r="L184" s="3">
        <f t="shared" si="27"/>
        <v>0</v>
      </c>
      <c r="M184" s="3">
        <f t="shared" si="27"/>
        <v>0</v>
      </c>
      <c r="N184" s="3">
        <f t="shared" si="27"/>
        <v>0</v>
      </c>
      <c r="O184" s="3">
        <f t="shared" si="27"/>
        <v>0</v>
      </c>
      <c r="P184" s="12"/>
      <c r="Q184" s="12"/>
    </row>
    <row r="185" spans="1:17" ht="12">
      <c r="A185" s="4"/>
      <c r="B185" s="7" t="s">
        <v>36</v>
      </c>
      <c r="C185" s="30">
        <f aca="true" t="shared" si="28" ref="C185:C191">SUM(D185:O185)</f>
        <v>25081.5</v>
      </c>
      <c r="D185" s="30">
        <v>0</v>
      </c>
      <c r="E185" s="30">
        <v>25081.5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12"/>
      <c r="Q185" s="12"/>
    </row>
    <row r="186" spans="1:17" ht="12">
      <c r="A186" s="4"/>
      <c r="B186" s="7" t="s">
        <v>35</v>
      </c>
      <c r="C186" s="30">
        <f t="shared" si="28"/>
        <v>1032.46375</v>
      </c>
      <c r="D186" s="30">
        <v>157.74886999999998</v>
      </c>
      <c r="E186" s="30">
        <v>263.30384999999995</v>
      </c>
      <c r="F186" s="30">
        <v>216.96221</v>
      </c>
      <c r="G186" s="30">
        <v>184.1577</v>
      </c>
      <c r="H186" s="30">
        <v>210.29112</v>
      </c>
      <c r="I186" s="30"/>
      <c r="J186" s="30"/>
      <c r="K186" s="30"/>
      <c r="L186" s="30"/>
      <c r="M186" s="30"/>
      <c r="N186" s="30"/>
      <c r="O186" s="30"/>
      <c r="P186" s="12"/>
      <c r="Q186" s="12"/>
    </row>
    <row r="187" spans="1:17" ht="12">
      <c r="A187" s="4"/>
      <c r="B187" s="7" t="s">
        <v>34</v>
      </c>
      <c r="C187" s="30">
        <f t="shared" si="28"/>
        <v>300.363</v>
      </c>
      <c r="D187" s="30">
        <v>0.008</v>
      </c>
      <c r="E187" s="30">
        <v>100.135</v>
      </c>
      <c r="F187" s="30">
        <v>0.13</v>
      </c>
      <c r="G187" s="30">
        <v>200</v>
      </c>
      <c r="H187" s="30">
        <v>0.09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12"/>
      <c r="Q187" s="12"/>
    </row>
    <row r="188" spans="1:17" ht="12">
      <c r="A188" s="4"/>
      <c r="B188" s="7" t="s">
        <v>56</v>
      </c>
      <c r="C188" s="30">
        <f t="shared" si="28"/>
        <v>0.39840000000000003</v>
      </c>
      <c r="D188" s="30">
        <v>0.0154</v>
      </c>
      <c r="E188" s="30">
        <v>0.3496</v>
      </c>
      <c r="F188" s="30">
        <v>0.005</v>
      </c>
      <c r="G188" s="30">
        <v>0</v>
      </c>
      <c r="H188" s="30">
        <v>0.028399999999999998</v>
      </c>
      <c r="I188" s="30"/>
      <c r="J188" s="30"/>
      <c r="K188" s="30"/>
      <c r="L188" s="30"/>
      <c r="M188" s="30"/>
      <c r="N188" s="30"/>
      <c r="O188" s="30"/>
      <c r="P188" s="12"/>
      <c r="Q188" s="12"/>
    </row>
    <row r="189" spans="1:17" ht="12">
      <c r="A189" s="4"/>
      <c r="B189" s="7" t="s">
        <v>49</v>
      </c>
      <c r="C189" s="30">
        <f t="shared" si="28"/>
        <v>46.45400000000001</v>
      </c>
      <c r="D189" s="30">
        <v>0</v>
      </c>
      <c r="E189" s="30">
        <v>42.889</v>
      </c>
      <c r="F189" s="30">
        <v>0.804</v>
      </c>
      <c r="G189" s="30">
        <v>0</v>
      </c>
      <c r="H189" s="30">
        <v>2.761</v>
      </c>
      <c r="I189" s="30"/>
      <c r="J189" s="30"/>
      <c r="K189" s="30"/>
      <c r="L189" s="30"/>
      <c r="M189" s="30"/>
      <c r="N189" s="30"/>
      <c r="O189" s="30"/>
      <c r="P189" s="12"/>
      <c r="Q189" s="12"/>
    </row>
    <row r="190" spans="1:17" ht="12">
      <c r="A190" s="4"/>
      <c r="B190" s="7" t="s">
        <v>54</v>
      </c>
      <c r="C190" s="30">
        <f t="shared" si="28"/>
        <v>0.001</v>
      </c>
      <c r="D190" s="30">
        <v>0</v>
      </c>
      <c r="E190" s="30">
        <v>0.001</v>
      </c>
      <c r="F190" s="30">
        <v>0</v>
      </c>
      <c r="G190" s="30">
        <v>0</v>
      </c>
      <c r="H190" s="30">
        <v>0</v>
      </c>
      <c r="I190" s="30"/>
      <c r="J190" s="30"/>
      <c r="K190" s="30"/>
      <c r="L190" s="30"/>
      <c r="M190" s="30"/>
      <c r="N190" s="30"/>
      <c r="O190" s="30"/>
      <c r="P190" s="12"/>
      <c r="Q190" s="12"/>
    </row>
    <row r="191" spans="1:17" ht="12">
      <c r="A191" s="4"/>
      <c r="B191" s="7" t="s">
        <v>13</v>
      </c>
      <c r="C191" s="30">
        <f t="shared" si="28"/>
        <v>37.554410000000004</v>
      </c>
      <c r="D191" s="30">
        <v>2.123</v>
      </c>
      <c r="E191" s="30">
        <v>14.885670000000001</v>
      </c>
      <c r="F191" s="30">
        <v>4.14064</v>
      </c>
      <c r="G191" s="30">
        <v>14.21024</v>
      </c>
      <c r="H191" s="30">
        <v>2.19486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12"/>
      <c r="Q191" s="12"/>
    </row>
    <row r="192" spans="1:17" ht="12">
      <c r="A192" s="4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2"/>
      <c r="Q192" s="12"/>
    </row>
    <row r="193" spans="1:17" ht="12">
      <c r="A193" s="4"/>
      <c r="B193" s="10" t="s">
        <v>46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12"/>
      <c r="Q193" s="12"/>
    </row>
    <row r="194" spans="2:17" ht="12">
      <c r="B194" s="12"/>
      <c r="C194" s="12"/>
      <c r="D194" s="12"/>
      <c r="E194" s="12"/>
      <c r="F194" s="12"/>
      <c r="G194" s="12"/>
      <c r="H194" s="12"/>
      <c r="I194" s="12"/>
      <c r="J194" s="12"/>
      <c r="P194" s="12"/>
      <c r="Q194" s="12"/>
    </row>
    <row r="197" ht="12">
      <c r="D197" s="26"/>
    </row>
    <row r="199" ht="12">
      <c r="D199" s="27"/>
    </row>
  </sheetData>
  <sheetProtection/>
  <mergeCells count="15"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B4:B7"/>
    <mergeCell ref="C4:O5"/>
    <mergeCell ref="C6:C7"/>
    <mergeCell ref="D6:D7"/>
    <mergeCell ref="E6:E7"/>
  </mergeCells>
  <printOptions horizontalCentered="1" verticalCentered="1"/>
  <pageMargins left="0.3937007874015748" right="0.3937007874015748" top="0" bottom="0.3937007874015748" header="0" footer="0"/>
  <pageSetup horizontalDpi="1200" verticalDpi="1200" orientation="portrait" scale="40" r:id="rId1"/>
  <rowBreaks count="2" manualBreakCount="2">
    <brk id="51" min="1" max="16" man="1"/>
    <brk id="11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2024-07-04T19:06:34Z</cp:lastPrinted>
  <dcterms:created xsi:type="dcterms:W3CDTF">2012-01-10T20:08:30Z</dcterms:created>
  <dcterms:modified xsi:type="dcterms:W3CDTF">2024-07-04T19:06:49Z</dcterms:modified>
  <cp:category/>
  <cp:version/>
  <cp:contentType/>
  <cp:contentStatus/>
</cp:coreProperties>
</file>